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craig\Downloads\"/>
    </mc:Choice>
  </mc:AlternateContent>
  <xr:revisionPtr revIDLastSave="0" documentId="8_{22E07DB5-CAB0-4684-A991-0770E74896E4}" xr6:coauthVersionLast="44" xr6:coauthVersionMax="44" xr10:uidLastSave="{00000000-0000-0000-0000-000000000000}"/>
  <workbookProtection workbookAlgorithmName="SHA-512" workbookHashValue="kx5rLz9qsZzQEN/clRLXnwPrKnztuXd36RX8tOURwjmDoCMRFZZ/bnFYQlkWLWlhlFESvaq7mumuTmjeSwbNSA==" workbookSaltValue="xHY31G4nr/grG0VqR5S7kQ==" workbookSpinCount="100000" lockStructure="1"/>
  <bookViews>
    <workbookView xWindow="3510" yWindow="3510" windowWidth="21600" windowHeight="11385" tabRatio="500" activeTab="2" xr2:uid="{00000000-000D-0000-FFFF-FFFF00000000}"/>
  </bookViews>
  <sheets>
    <sheet name="MPFS" sheetId="1" r:id="rId1"/>
    <sheet name="HOPPS" sheetId="2" r:id="rId2"/>
    <sheet name="ASC" sheetId="4" r:id="rId3"/>
  </sheets>
  <definedNames>
    <definedName name="_xlnm._FilterDatabase" localSheetId="1" hidden="1">HOPPS!$A$3:$I$3</definedName>
    <definedName name="_xlnm._FilterDatabase" localSheetId="0" hidden="1">MPFS!$AE$5:$AH$5</definedName>
    <definedName name="_xlnm.Print_Area" localSheetId="2">ASC!$A$2:$H$464</definedName>
    <definedName name="_xlnm.Print_Area" localSheetId="1">HOPPS!$B$1:$H$434</definedName>
    <definedName name="_xlnm.Print_Area" localSheetId="0">MPFS!$A$1:$AH$124</definedName>
    <definedName name="_xlnm.Print_Titles" localSheetId="2">ASC!$3:$3</definedName>
    <definedName name="_xlnm.Print_Titles" localSheetId="1">HOPPS!$B:$I,HOPPS!$3:$3</definedName>
    <definedName name="_xlnm.Print_Titles" localSheetId="0">MPFS!$A:$C,MPFS!$1:$6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61" i="4" l="1"/>
  <c r="D462" i="4"/>
  <c r="D463" i="4"/>
  <c r="D464" i="4"/>
  <c r="E461" i="4"/>
  <c r="E462" i="4"/>
  <c r="E463" i="4"/>
  <c r="E464" i="4"/>
  <c r="F461" i="4"/>
  <c r="F462" i="4"/>
  <c r="F463" i="4"/>
  <c r="F464" i="4"/>
  <c r="G461" i="4"/>
  <c r="G462" i="4"/>
  <c r="G463" i="4"/>
  <c r="G464" i="4"/>
  <c r="H461" i="4"/>
  <c r="H462" i="4"/>
  <c r="H463" i="4"/>
  <c r="H464" i="4"/>
  <c r="W119" i="1" l="1"/>
  <c r="X119" i="1"/>
  <c r="AA119" i="1"/>
  <c r="AB119" i="1"/>
  <c r="AH118" i="1"/>
  <c r="AG118" i="1"/>
  <c r="AH117" i="1"/>
  <c r="AG117" i="1"/>
  <c r="AH116" i="1"/>
  <c r="AG116" i="1"/>
  <c r="AH115" i="1"/>
  <c r="AG115" i="1"/>
  <c r="AH114" i="1"/>
  <c r="AG114" i="1"/>
  <c r="AH113" i="1"/>
  <c r="AG113" i="1"/>
  <c r="AH112" i="1"/>
  <c r="AG112" i="1"/>
  <c r="AH111" i="1"/>
  <c r="AG111" i="1"/>
  <c r="AH110" i="1"/>
  <c r="AG110" i="1"/>
  <c r="AH109" i="1"/>
  <c r="AG109" i="1"/>
  <c r="AH108" i="1"/>
  <c r="AG108" i="1"/>
  <c r="AH107" i="1"/>
  <c r="AG107" i="1"/>
  <c r="AH106" i="1"/>
  <c r="AG106" i="1"/>
  <c r="AH105" i="1"/>
  <c r="AG105" i="1"/>
  <c r="AH104" i="1"/>
  <c r="AG104" i="1"/>
  <c r="AH103" i="1"/>
  <c r="AG103" i="1"/>
  <c r="AH102" i="1"/>
  <c r="AG102" i="1"/>
  <c r="AH101" i="1"/>
  <c r="AG101" i="1"/>
  <c r="AH100" i="1"/>
  <c r="AG100" i="1"/>
  <c r="AH99" i="1"/>
  <c r="AG99" i="1"/>
  <c r="AH98" i="1"/>
  <c r="AG98" i="1"/>
  <c r="AH97" i="1"/>
  <c r="AG97" i="1"/>
  <c r="AH96" i="1"/>
  <c r="AG96" i="1"/>
  <c r="AH95" i="1"/>
  <c r="AG95" i="1"/>
  <c r="AH94" i="1"/>
  <c r="AG94" i="1"/>
  <c r="AH93" i="1"/>
  <c r="AG93" i="1"/>
  <c r="AH92" i="1"/>
  <c r="AG92" i="1"/>
  <c r="AH91" i="1"/>
  <c r="AG91" i="1"/>
  <c r="AH90" i="1"/>
  <c r="AG90" i="1"/>
  <c r="AH89" i="1"/>
  <c r="AG89" i="1"/>
  <c r="AH88" i="1"/>
  <c r="AG88" i="1"/>
  <c r="AH87" i="1"/>
  <c r="AG87" i="1"/>
  <c r="AH86" i="1"/>
  <c r="AG86" i="1"/>
  <c r="AH85" i="1"/>
  <c r="AG85" i="1"/>
  <c r="AH84" i="1"/>
  <c r="AG84" i="1"/>
  <c r="AH83" i="1"/>
  <c r="AG83" i="1"/>
  <c r="AH82" i="1"/>
  <c r="AG82" i="1"/>
  <c r="AH81" i="1"/>
  <c r="AG81" i="1"/>
  <c r="AH80" i="1"/>
  <c r="AG80" i="1"/>
  <c r="AH79" i="1"/>
  <c r="AG79" i="1"/>
  <c r="AH78" i="1"/>
  <c r="AG78" i="1"/>
  <c r="AH77" i="1"/>
  <c r="AG77" i="1"/>
  <c r="AH76" i="1"/>
  <c r="AG76" i="1"/>
  <c r="AH75" i="1"/>
  <c r="AG75" i="1"/>
  <c r="AH74" i="1"/>
  <c r="AG74" i="1"/>
  <c r="AH73" i="1"/>
  <c r="AG73" i="1"/>
  <c r="AH72" i="1"/>
  <c r="AG72" i="1"/>
  <c r="AH71" i="1"/>
  <c r="AG71" i="1"/>
  <c r="AH70" i="1"/>
  <c r="AG70" i="1"/>
  <c r="AH69" i="1"/>
  <c r="AG69" i="1"/>
  <c r="AH68" i="1"/>
  <c r="AG68" i="1"/>
  <c r="AH67" i="1"/>
  <c r="AG67" i="1"/>
  <c r="AH66" i="1"/>
  <c r="AG66" i="1"/>
  <c r="AH65" i="1"/>
  <c r="AG65" i="1"/>
  <c r="AH64" i="1"/>
  <c r="AG64" i="1"/>
  <c r="AH63" i="1"/>
  <c r="AG63" i="1"/>
  <c r="AH62" i="1"/>
  <c r="AG62" i="1"/>
  <c r="AH61" i="1"/>
  <c r="AG61" i="1"/>
  <c r="AH60" i="1"/>
  <c r="AG60" i="1"/>
  <c r="AH59" i="1"/>
  <c r="AG59" i="1"/>
  <c r="AH58" i="1"/>
  <c r="AG58" i="1"/>
  <c r="AH57" i="1"/>
  <c r="AG57" i="1"/>
  <c r="AH56" i="1"/>
  <c r="AG56" i="1"/>
  <c r="AH55" i="1"/>
  <c r="AG55" i="1"/>
  <c r="AH54" i="1"/>
  <c r="AG54" i="1"/>
  <c r="AH53" i="1"/>
  <c r="AG53" i="1"/>
  <c r="AH52" i="1"/>
  <c r="AG52" i="1"/>
  <c r="AH51" i="1"/>
  <c r="AG51" i="1"/>
  <c r="AH50" i="1"/>
  <c r="AG50" i="1"/>
  <c r="AH49" i="1"/>
  <c r="AG49" i="1"/>
  <c r="AH48" i="1"/>
  <c r="AG48" i="1"/>
  <c r="AH47" i="1"/>
  <c r="AG47" i="1"/>
  <c r="AH46" i="1"/>
  <c r="AG46" i="1"/>
  <c r="AH45" i="1"/>
  <c r="AG45" i="1"/>
  <c r="AH44" i="1"/>
  <c r="AG44" i="1"/>
  <c r="AH43" i="1"/>
  <c r="AG43" i="1"/>
  <c r="AH42" i="1"/>
  <c r="AG42" i="1"/>
  <c r="AH41" i="1"/>
  <c r="AG41" i="1"/>
  <c r="AH40" i="1"/>
  <c r="AG40" i="1"/>
  <c r="AH39" i="1"/>
  <c r="AG39" i="1"/>
  <c r="AH38" i="1"/>
  <c r="AG38" i="1"/>
  <c r="AH37" i="1"/>
  <c r="AG37" i="1"/>
  <c r="AH36" i="1"/>
  <c r="AG36" i="1"/>
  <c r="AH35" i="1"/>
  <c r="AG35" i="1"/>
  <c r="AH34" i="1"/>
  <c r="AG34" i="1"/>
  <c r="AH33" i="1"/>
  <c r="AG33" i="1"/>
  <c r="AH32" i="1"/>
  <c r="AG32" i="1"/>
  <c r="AH31" i="1"/>
  <c r="AG31" i="1"/>
  <c r="AH30" i="1"/>
  <c r="AG30" i="1"/>
  <c r="AH29" i="1"/>
  <c r="AG29" i="1"/>
  <c r="AH28" i="1"/>
  <c r="AG28" i="1"/>
  <c r="AH27" i="1"/>
  <c r="AG27" i="1"/>
  <c r="AH26" i="1"/>
  <c r="AG26" i="1"/>
  <c r="AH25" i="1"/>
  <c r="AG25" i="1"/>
  <c r="AH24" i="1"/>
  <c r="AG24" i="1"/>
  <c r="AH23" i="1"/>
  <c r="AG23" i="1"/>
  <c r="AH22" i="1"/>
  <c r="AG22" i="1"/>
  <c r="AH21" i="1"/>
  <c r="AG21" i="1"/>
  <c r="AH20" i="1"/>
  <c r="AG20" i="1"/>
  <c r="AH19" i="1"/>
  <c r="AG19" i="1"/>
  <c r="AH18" i="1"/>
  <c r="AG18" i="1"/>
  <c r="AH17" i="1"/>
  <c r="AG17" i="1"/>
  <c r="AH16" i="1"/>
  <c r="AG16" i="1"/>
  <c r="AH15" i="1"/>
  <c r="AG15" i="1"/>
  <c r="AH14" i="1"/>
  <c r="AG14" i="1"/>
  <c r="AH13" i="1"/>
  <c r="AG13" i="1"/>
  <c r="AH12" i="1"/>
  <c r="AG12" i="1"/>
  <c r="AH11" i="1"/>
  <c r="AG11" i="1"/>
  <c r="AH10" i="1"/>
  <c r="AG10" i="1"/>
  <c r="AH9" i="1"/>
  <c r="AG9" i="1"/>
  <c r="AH8" i="1"/>
  <c r="AG8" i="1"/>
  <c r="AH6" i="1"/>
  <c r="AG6" i="1"/>
  <c r="AH7" i="1"/>
  <c r="AG7" i="1"/>
  <c r="AF118" i="1"/>
  <c r="AE118" i="1"/>
  <c r="AF117" i="1"/>
  <c r="AE117" i="1"/>
  <c r="AF116" i="1"/>
  <c r="AE116" i="1"/>
  <c r="AF115" i="1"/>
  <c r="AE115" i="1"/>
  <c r="AF114" i="1"/>
  <c r="AE114" i="1"/>
  <c r="AF113" i="1"/>
  <c r="AE113" i="1"/>
  <c r="AF112" i="1"/>
  <c r="AE112" i="1"/>
  <c r="AF111" i="1"/>
  <c r="AE111" i="1"/>
  <c r="AF110" i="1"/>
  <c r="AE110" i="1"/>
  <c r="AF109" i="1"/>
  <c r="AE109" i="1"/>
  <c r="AF108" i="1"/>
  <c r="AE108" i="1"/>
  <c r="AF107" i="1"/>
  <c r="AE107" i="1"/>
  <c r="AF106" i="1"/>
  <c r="AE106" i="1"/>
  <c r="AF105" i="1"/>
  <c r="AE105" i="1"/>
  <c r="AF104" i="1"/>
  <c r="AE104" i="1"/>
  <c r="AF103" i="1"/>
  <c r="AE103" i="1"/>
  <c r="AF102" i="1"/>
  <c r="AE102" i="1"/>
  <c r="AF101" i="1"/>
  <c r="AE101" i="1"/>
  <c r="AF100" i="1"/>
  <c r="AE100" i="1"/>
  <c r="AF99" i="1"/>
  <c r="AE99" i="1"/>
  <c r="AF98" i="1"/>
  <c r="AE98" i="1"/>
  <c r="AF97" i="1"/>
  <c r="AE97" i="1"/>
  <c r="AF96" i="1"/>
  <c r="AE96" i="1"/>
  <c r="AF95" i="1"/>
  <c r="AE95" i="1"/>
  <c r="AF94" i="1"/>
  <c r="AE94" i="1"/>
  <c r="AF93" i="1"/>
  <c r="AE93" i="1"/>
  <c r="AF92" i="1"/>
  <c r="AE92" i="1"/>
  <c r="AF91" i="1"/>
  <c r="AE91" i="1"/>
  <c r="AF90" i="1"/>
  <c r="AE90" i="1"/>
  <c r="AF89" i="1"/>
  <c r="AE89" i="1"/>
  <c r="AF88" i="1"/>
  <c r="AE88" i="1"/>
  <c r="AF87" i="1"/>
  <c r="AE87" i="1"/>
  <c r="AF86" i="1"/>
  <c r="AE86" i="1"/>
  <c r="AF85" i="1"/>
  <c r="AE85" i="1"/>
  <c r="AF84" i="1"/>
  <c r="AE84" i="1"/>
  <c r="AF83" i="1"/>
  <c r="AE83" i="1"/>
  <c r="AF82" i="1"/>
  <c r="AE82" i="1"/>
  <c r="AF81" i="1"/>
  <c r="AE81" i="1"/>
  <c r="AF80" i="1"/>
  <c r="AE80" i="1"/>
  <c r="AF79" i="1"/>
  <c r="AE79" i="1"/>
  <c r="AF78" i="1"/>
  <c r="AE78" i="1"/>
  <c r="AF77" i="1"/>
  <c r="AE77" i="1"/>
  <c r="AF76" i="1"/>
  <c r="AE76" i="1"/>
  <c r="AF75" i="1"/>
  <c r="AE75" i="1"/>
  <c r="AF74" i="1"/>
  <c r="AE74" i="1"/>
  <c r="AF73" i="1"/>
  <c r="AE73" i="1"/>
  <c r="AF72" i="1"/>
  <c r="AE72" i="1"/>
  <c r="AF71" i="1"/>
  <c r="AE71" i="1"/>
  <c r="AF70" i="1"/>
  <c r="AE70" i="1"/>
  <c r="AF69" i="1"/>
  <c r="AE69" i="1"/>
  <c r="AF68" i="1"/>
  <c r="AE68" i="1"/>
  <c r="AF67" i="1"/>
  <c r="AE67" i="1"/>
  <c r="AF66" i="1"/>
  <c r="AE66" i="1"/>
  <c r="AF65" i="1"/>
  <c r="AE65" i="1"/>
  <c r="AF64" i="1"/>
  <c r="AE64" i="1"/>
  <c r="AF63" i="1"/>
  <c r="AE63" i="1"/>
  <c r="AF62" i="1"/>
  <c r="AE62" i="1"/>
  <c r="AF61" i="1"/>
  <c r="AE61" i="1"/>
  <c r="AF60" i="1"/>
  <c r="AE60" i="1"/>
  <c r="AF59" i="1"/>
  <c r="AE59" i="1"/>
  <c r="AF58" i="1"/>
  <c r="AE58" i="1"/>
  <c r="AF57" i="1"/>
  <c r="AE57" i="1"/>
  <c r="AF56" i="1"/>
  <c r="AE56" i="1"/>
  <c r="AF55" i="1"/>
  <c r="AE55" i="1"/>
  <c r="AF54" i="1"/>
  <c r="AE54" i="1"/>
  <c r="AF53" i="1"/>
  <c r="AE53" i="1"/>
  <c r="AF52" i="1"/>
  <c r="AE52" i="1"/>
  <c r="AF51" i="1"/>
  <c r="AE51" i="1"/>
  <c r="AF50" i="1"/>
  <c r="AE50" i="1"/>
  <c r="AF49" i="1"/>
  <c r="AE49" i="1"/>
  <c r="AF48" i="1"/>
  <c r="AE48" i="1"/>
  <c r="AF47" i="1"/>
  <c r="AE47" i="1"/>
  <c r="AF46" i="1"/>
  <c r="AE46" i="1"/>
  <c r="AF45" i="1"/>
  <c r="AE45" i="1"/>
  <c r="AF44" i="1"/>
  <c r="AE44" i="1"/>
  <c r="AF43" i="1"/>
  <c r="AE43" i="1"/>
  <c r="AF42" i="1"/>
  <c r="AE42" i="1"/>
  <c r="AF41" i="1"/>
  <c r="AE41" i="1"/>
  <c r="AF40" i="1"/>
  <c r="AE40" i="1"/>
  <c r="AF39" i="1"/>
  <c r="AE39" i="1"/>
  <c r="AF38" i="1"/>
  <c r="AE38" i="1"/>
  <c r="AF37" i="1"/>
  <c r="AE37" i="1"/>
  <c r="AF36" i="1"/>
  <c r="AE36" i="1"/>
  <c r="AF35" i="1"/>
  <c r="AE35" i="1"/>
  <c r="AF34" i="1"/>
  <c r="AE34" i="1"/>
  <c r="AF33" i="1"/>
  <c r="AE33" i="1"/>
  <c r="AF32" i="1"/>
  <c r="AE32" i="1"/>
  <c r="AF31" i="1"/>
  <c r="AE31" i="1"/>
  <c r="AF30" i="1"/>
  <c r="AE30" i="1"/>
  <c r="AF29" i="1"/>
  <c r="AE29" i="1"/>
  <c r="AF28" i="1"/>
  <c r="AE28" i="1"/>
  <c r="AF27" i="1"/>
  <c r="AE27" i="1"/>
  <c r="AF26" i="1"/>
  <c r="AE26" i="1"/>
  <c r="AF25" i="1"/>
  <c r="AE25" i="1"/>
  <c r="AF24" i="1"/>
  <c r="AE24" i="1"/>
  <c r="AF23" i="1"/>
  <c r="AE23" i="1"/>
  <c r="AF22" i="1"/>
  <c r="AE22" i="1"/>
  <c r="AF21" i="1"/>
  <c r="AE21" i="1"/>
  <c r="AF20" i="1"/>
  <c r="AE20" i="1"/>
  <c r="AF19" i="1"/>
  <c r="AE19" i="1"/>
  <c r="AF18" i="1"/>
  <c r="AE18" i="1"/>
  <c r="AF17" i="1"/>
  <c r="AE17" i="1"/>
  <c r="AF16" i="1"/>
  <c r="AE16" i="1"/>
  <c r="AF15" i="1"/>
  <c r="AE15" i="1"/>
  <c r="AF14" i="1"/>
  <c r="AE14" i="1"/>
  <c r="AF13" i="1"/>
  <c r="AE13" i="1"/>
  <c r="AF12" i="1"/>
  <c r="AE12" i="1"/>
  <c r="AF11" i="1"/>
  <c r="AE11" i="1"/>
  <c r="AF10" i="1"/>
  <c r="AE10" i="1"/>
  <c r="AF9" i="1"/>
  <c r="AE9" i="1"/>
  <c r="AF8" i="1"/>
  <c r="AE8" i="1"/>
  <c r="AF6" i="1"/>
  <c r="AE6" i="1"/>
  <c r="AF7" i="1"/>
  <c r="AE7" i="1"/>
  <c r="AD118" i="1"/>
  <c r="AC118" i="1"/>
  <c r="AD117" i="1"/>
  <c r="AC117" i="1"/>
  <c r="AD116" i="1"/>
  <c r="AC116" i="1"/>
  <c r="AD115" i="1"/>
  <c r="AC115" i="1"/>
  <c r="AD114" i="1"/>
  <c r="AC114" i="1"/>
  <c r="AD113" i="1"/>
  <c r="AC113" i="1"/>
  <c r="AD112" i="1"/>
  <c r="AC112" i="1"/>
  <c r="AD111" i="1"/>
  <c r="AC111" i="1"/>
  <c r="AD110" i="1"/>
  <c r="AC110" i="1"/>
  <c r="AD109" i="1"/>
  <c r="AC109" i="1"/>
  <c r="AD108" i="1"/>
  <c r="AC108" i="1"/>
  <c r="AD107" i="1"/>
  <c r="AC107" i="1"/>
  <c r="AD106" i="1"/>
  <c r="AC106" i="1"/>
  <c r="AD105" i="1"/>
  <c r="AC105" i="1"/>
  <c r="AD104" i="1"/>
  <c r="AC104" i="1"/>
  <c r="AD103" i="1"/>
  <c r="AC103" i="1"/>
  <c r="AD102" i="1"/>
  <c r="AC102" i="1"/>
  <c r="AD101" i="1"/>
  <c r="AC101" i="1"/>
  <c r="AD100" i="1"/>
  <c r="AC100" i="1"/>
  <c r="AD99" i="1"/>
  <c r="AC99" i="1"/>
  <c r="AD98" i="1"/>
  <c r="AC98" i="1"/>
  <c r="AD97" i="1"/>
  <c r="AC97" i="1"/>
  <c r="AD96" i="1"/>
  <c r="AC96" i="1"/>
  <c r="AD95" i="1"/>
  <c r="AC95" i="1"/>
  <c r="AD94" i="1"/>
  <c r="AC94" i="1"/>
  <c r="AD93" i="1"/>
  <c r="AC93" i="1"/>
  <c r="AD92" i="1"/>
  <c r="AC92" i="1"/>
  <c r="AD91" i="1"/>
  <c r="AC91" i="1"/>
  <c r="AD90" i="1"/>
  <c r="AC90" i="1"/>
  <c r="AD89" i="1"/>
  <c r="AC89" i="1"/>
  <c r="AD88" i="1"/>
  <c r="AC88" i="1"/>
  <c r="AD87" i="1"/>
  <c r="AC87" i="1"/>
  <c r="AD86" i="1"/>
  <c r="AC86" i="1"/>
  <c r="AD85" i="1"/>
  <c r="AC85" i="1"/>
  <c r="AD84" i="1"/>
  <c r="AC84" i="1"/>
  <c r="AD83" i="1"/>
  <c r="AC83" i="1"/>
  <c r="AD82" i="1"/>
  <c r="AC82" i="1"/>
  <c r="AD81" i="1"/>
  <c r="AC81" i="1"/>
  <c r="AD80" i="1"/>
  <c r="AC80" i="1"/>
  <c r="AD79" i="1"/>
  <c r="AC79" i="1"/>
  <c r="AD78" i="1"/>
  <c r="AC78" i="1"/>
  <c r="AD77" i="1"/>
  <c r="AC77" i="1"/>
  <c r="AD76" i="1"/>
  <c r="AC76" i="1"/>
  <c r="AD75" i="1"/>
  <c r="AC75" i="1"/>
  <c r="AD74" i="1"/>
  <c r="AC74" i="1"/>
  <c r="AD73" i="1"/>
  <c r="AC73" i="1"/>
  <c r="AD72" i="1"/>
  <c r="AC72" i="1"/>
  <c r="AD71" i="1"/>
  <c r="AC71" i="1"/>
  <c r="AD70" i="1"/>
  <c r="AC70" i="1"/>
  <c r="AD69" i="1"/>
  <c r="AC69" i="1"/>
  <c r="AD68" i="1"/>
  <c r="AC68" i="1"/>
  <c r="AD67" i="1"/>
  <c r="AC67" i="1"/>
  <c r="AD66" i="1"/>
  <c r="AC66" i="1"/>
  <c r="AD65" i="1"/>
  <c r="AC65" i="1"/>
  <c r="AD64" i="1"/>
  <c r="AC64" i="1"/>
  <c r="AD63" i="1"/>
  <c r="AC63" i="1"/>
  <c r="AD62" i="1"/>
  <c r="AC62" i="1"/>
  <c r="AD61" i="1"/>
  <c r="AC61" i="1"/>
  <c r="AD60" i="1"/>
  <c r="AC60" i="1"/>
  <c r="AD59" i="1"/>
  <c r="AC59" i="1"/>
  <c r="AD58" i="1"/>
  <c r="AC58" i="1"/>
  <c r="AD57" i="1"/>
  <c r="AC57" i="1"/>
  <c r="AD56" i="1"/>
  <c r="AC56" i="1"/>
  <c r="AD55" i="1"/>
  <c r="AC55" i="1"/>
  <c r="AD54" i="1"/>
  <c r="AC54" i="1"/>
  <c r="AD53" i="1"/>
  <c r="AC53" i="1"/>
  <c r="AD52" i="1"/>
  <c r="AC52" i="1"/>
  <c r="AD51" i="1"/>
  <c r="AC51" i="1"/>
  <c r="AD50" i="1"/>
  <c r="AC50" i="1"/>
  <c r="AD49" i="1"/>
  <c r="AC49" i="1"/>
  <c r="AD48" i="1"/>
  <c r="AC48" i="1"/>
  <c r="AD47" i="1"/>
  <c r="AC47" i="1"/>
  <c r="AD46" i="1"/>
  <c r="AC46" i="1"/>
  <c r="AD45" i="1"/>
  <c r="AC45" i="1"/>
  <c r="AD44" i="1"/>
  <c r="AC44" i="1"/>
  <c r="AD43" i="1"/>
  <c r="AC43" i="1"/>
  <c r="AD42" i="1"/>
  <c r="AC42" i="1"/>
  <c r="AD41" i="1"/>
  <c r="AC41" i="1"/>
  <c r="AD40" i="1"/>
  <c r="AC40" i="1"/>
  <c r="AD39" i="1"/>
  <c r="AC39" i="1"/>
  <c r="AD38" i="1"/>
  <c r="AC38" i="1"/>
  <c r="AD37" i="1"/>
  <c r="AC37" i="1"/>
  <c r="AD36" i="1"/>
  <c r="AC36" i="1"/>
  <c r="AD35" i="1"/>
  <c r="AC35" i="1"/>
  <c r="AD34" i="1"/>
  <c r="AC34" i="1"/>
  <c r="AD33" i="1"/>
  <c r="AC33" i="1"/>
  <c r="AD32" i="1"/>
  <c r="AC32" i="1"/>
  <c r="AD31" i="1"/>
  <c r="AC31" i="1"/>
  <c r="AD30" i="1"/>
  <c r="AC30" i="1"/>
  <c r="AD29" i="1"/>
  <c r="AC29" i="1"/>
  <c r="AD28" i="1"/>
  <c r="AC28" i="1"/>
  <c r="AD27" i="1"/>
  <c r="AC27" i="1"/>
  <c r="AD26" i="1"/>
  <c r="AC26" i="1"/>
  <c r="AD25" i="1"/>
  <c r="AC25" i="1"/>
  <c r="AD24" i="1"/>
  <c r="AC24" i="1"/>
  <c r="AD23" i="1"/>
  <c r="AC23" i="1"/>
  <c r="AD22" i="1"/>
  <c r="AC22" i="1"/>
  <c r="AD21" i="1"/>
  <c r="AC21" i="1"/>
  <c r="AD20" i="1"/>
  <c r="AC20" i="1"/>
  <c r="AD19" i="1"/>
  <c r="AC19" i="1"/>
  <c r="AD18" i="1"/>
  <c r="AC18" i="1"/>
  <c r="AD17" i="1"/>
  <c r="AC17" i="1"/>
  <c r="AD16" i="1"/>
  <c r="AC16" i="1"/>
  <c r="AD15" i="1"/>
  <c r="AC15" i="1"/>
  <c r="AD14" i="1"/>
  <c r="AC14" i="1"/>
  <c r="AD13" i="1"/>
  <c r="AC13" i="1"/>
  <c r="AD12" i="1"/>
  <c r="AC12" i="1"/>
  <c r="AD11" i="1"/>
  <c r="AC11" i="1"/>
  <c r="AD10" i="1"/>
  <c r="AC10" i="1"/>
  <c r="AD9" i="1"/>
  <c r="AC9" i="1"/>
  <c r="AD8" i="1"/>
  <c r="AC8" i="1"/>
  <c r="AD6" i="1"/>
  <c r="AC6" i="1"/>
  <c r="AD7" i="1"/>
  <c r="AC7" i="1"/>
  <c r="AB118" i="1"/>
  <c r="AA118" i="1"/>
  <c r="AB117" i="1"/>
  <c r="AA117" i="1"/>
  <c r="AB116" i="1"/>
  <c r="AA116" i="1"/>
  <c r="AB115" i="1"/>
  <c r="AA115" i="1"/>
  <c r="AB114" i="1"/>
  <c r="AA114" i="1"/>
  <c r="AB113" i="1"/>
  <c r="AA113" i="1"/>
  <c r="AB112" i="1"/>
  <c r="AA112" i="1"/>
  <c r="AB111" i="1"/>
  <c r="AA111" i="1"/>
  <c r="AB110" i="1"/>
  <c r="AA110" i="1"/>
  <c r="AB109" i="1"/>
  <c r="AA109" i="1"/>
  <c r="AB108" i="1"/>
  <c r="AA108" i="1"/>
  <c r="AB107" i="1"/>
  <c r="AA107" i="1"/>
  <c r="AB106" i="1"/>
  <c r="AA106" i="1"/>
  <c r="AB105" i="1"/>
  <c r="AA105" i="1"/>
  <c r="AB104" i="1"/>
  <c r="AA104" i="1"/>
  <c r="AB103" i="1"/>
  <c r="AA103" i="1"/>
  <c r="AB102" i="1"/>
  <c r="AA102" i="1"/>
  <c r="AB101" i="1"/>
  <c r="AA101" i="1"/>
  <c r="AB100" i="1"/>
  <c r="AA100" i="1"/>
  <c r="AB99" i="1"/>
  <c r="AA99" i="1"/>
  <c r="AB98" i="1"/>
  <c r="AA98" i="1"/>
  <c r="AB97" i="1"/>
  <c r="AA97" i="1"/>
  <c r="AB96" i="1"/>
  <c r="AA96" i="1"/>
  <c r="AB95" i="1"/>
  <c r="AA95" i="1"/>
  <c r="AB94" i="1"/>
  <c r="AA94" i="1"/>
  <c r="AB93" i="1"/>
  <c r="AA93" i="1"/>
  <c r="AB92" i="1"/>
  <c r="AA92" i="1"/>
  <c r="AB91" i="1"/>
  <c r="AA91" i="1"/>
  <c r="AB90" i="1"/>
  <c r="AA90" i="1"/>
  <c r="AB89" i="1"/>
  <c r="AA89" i="1"/>
  <c r="AB88" i="1"/>
  <c r="AA88" i="1"/>
  <c r="AB87" i="1"/>
  <c r="AA87" i="1"/>
  <c r="AB86" i="1"/>
  <c r="AA86" i="1"/>
  <c r="AB85" i="1"/>
  <c r="AA85" i="1"/>
  <c r="AB84" i="1"/>
  <c r="AA84" i="1"/>
  <c r="AB83" i="1"/>
  <c r="AA83" i="1"/>
  <c r="AB82" i="1"/>
  <c r="AA82" i="1"/>
  <c r="AB81" i="1"/>
  <c r="AA81" i="1"/>
  <c r="AB80" i="1"/>
  <c r="AA80" i="1"/>
  <c r="AB79" i="1"/>
  <c r="AA79" i="1"/>
  <c r="AB78" i="1"/>
  <c r="AA78" i="1"/>
  <c r="AB77" i="1"/>
  <c r="AA77" i="1"/>
  <c r="AB76" i="1"/>
  <c r="AA76" i="1"/>
  <c r="AB75" i="1"/>
  <c r="AA75" i="1"/>
  <c r="AB74" i="1"/>
  <c r="AA74" i="1"/>
  <c r="AB73" i="1"/>
  <c r="AA73" i="1"/>
  <c r="AB72" i="1"/>
  <c r="AA72" i="1"/>
  <c r="AB71" i="1"/>
  <c r="AA71" i="1"/>
  <c r="AB70" i="1"/>
  <c r="AA70" i="1"/>
  <c r="AB69" i="1"/>
  <c r="AA69" i="1"/>
  <c r="AB68" i="1"/>
  <c r="AA68" i="1"/>
  <c r="AB67" i="1"/>
  <c r="AA67" i="1"/>
  <c r="AB66" i="1"/>
  <c r="AA66" i="1"/>
  <c r="AB65" i="1"/>
  <c r="AA65" i="1"/>
  <c r="AB64" i="1"/>
  <c r="AA64" i="1"/>
  <c r="AB63" i="1"/>
  <c r="AA63" i="1"/>
  <c r="AB62" i="1"/>
  <c r="AA62" i="1"/>
  <c r="AB61" i="1"/>
  <c r="AA61" i="1"/>
  <c r="AB60" i="1"/>
  <c r="AA60" i="1"/>
  <c r="AB59" i="1"/>
  <c r="AA59" i="1"/>
  <c r="AB58" i="1"/>
  <c r="AA58" i="1"/>
  <c r="AB57" i="1"/>
  <c r="AA57" i="1"/>
  <c r="AB56" i="1"/>
  <c r="AA56" i="1"/>
  <c r="AB55" i="1"/>
  <c r="AA55" i="1"/>
  <c r="AB54" i="1"/>
  <c r="AA54" i="1"/>
  <c r="AB53" i="1"/>
  <c r="AA53" i="1"/>
  <c r="AB52" i="1"/>
  <c r="AA52" i="1"/>
  <c r="AB51" i="1"/>
  <c r="AA51" i="1"/>
  <c r="AB50" i="1"/>
  <c r="AA50" i="1"/>
  <c r="AB49" i="1"/>
  <c r="AA49" i="1"/>
  <c r="AB48" i="1"/>
  <c r="AA48" i="1"/>
  <c r="AB47" i="1"/>
  <c r="AA47" i="1"/>
  <c r="AB46" i="1"/>
  <c r="AA46" i="1"/>
  <c r="AB45" i="1"/>
  <c r="AA45" i="1"/>
  <c r="AB44" i="1"/>
  <c r="AA44" i="1"/>
  <c r="AB43" i="1"/>
  <c r="AA43" i="1"/>
  <c r="AB42" i="1"/>
  <c r="AA42" i="1"/>
  <c r="AB41" i="1"/>
  <c r="AA41" i="1"/>
  <c r="AB40" i="1"/>
  <c r="AA40" i="1"/>
  <c r="AB39" i="1"/>
  <c r="AA39" i="1"/>
  <c r="AB38" i="1"/>
  <c r="AA38" i="1"/>
  <c r="AB37" i="1"/>
  <c r="AA37" i="1"/>
  <c r="AB36" i="1"/>
  <c r="AA36" i="1"/>
  <c r="AB35" i="1"/>
  <c r="AA35" i="1"/>
  <c r="AB34" i="1"/>
  <c r="AA34" i="1"/>
  <c r="AB33" i="1"/>
  <c r="AA33" i="1"/>
  <c r="AB32" i="1"/>
  <c r="AA32" i="1"/>
  <c r="AB31" i="1"/>
  <c r="AA31" i="1"/>
  <c r="AB30" i="1"/>
  <c r="AA30" i="1"/>
  <c r="AB29" i="1"/>
  <c r="AA29" i="1"/>
  <c r="AB28" i="1"/>
  <c r="AA28" i="1"/>
  <c r="AB27" i="1"/>
  <c r="AA27" i="1"/>
  <c r="AB26" i="1"/>
  <c r="AA26" i="1"/>
  <c r="AB25" i="1"/>
  <c r="AA25" i="1"/>
  <c r="AB24" i="1"/>
  <c r="AA24" i="1"/>
  <c r="AB23" i="1"/>
  <c r="AA23" i="1"/>
  <c r="AB22" i="1"/>
  <c r="AA22" i="1"/>
  <c r="AB21" i="1"/>
  <c r="AA21" i="1"/>
  <c r="AB20" i="1"/>
  <c r="AA20" i="1"/>
  <c r="AB19" i="1"/>
  <c r="AA19" i="1"/>
  <c r="AB18" i="1"/>
  <c r="AA18" i="1"/>
  <c r="AB17" i="1"/>
  <c r="AA17" i="1"/>
  <c r="AB16" i="1"/>
  <c r="AA16" i="1"/>
  <c r="AB15" i="1"/>
  <c r="AA15" i="1"/>
  <c r="AB14" i="1"/>
  <c r="AA14" i="1"/>
  <c r="AB13" i="1"/>
  <c r="AA13" i="1"/>
  <c r="AB12" i="1"/>
  <c r="AA12" i="1"/>
  <c r="AB11" i="1"/>
  <c r="AA11" i="1"/>
  <c r="AB10" i="1"/>
  <c r="AA10" i="1"/>
  <c r="AB9" i="1"/>
  <c r="AA9" i="1"/>
  <c r="AB8" i="1"/>
  <c r="AA8" i="1"/>
  <c r="AB6" i="1"/>
  <c r="AA6" i="1"/>
  <c r="AB7" i="1"/>
  <c r="AA7" i="1"/>
  <c r="Z118" i="1"/>
  <c r="Y118" i="1"/>
  <c r="Z117" i="1"/>
  <c r="Y117" i="1"/>
  <c r="Z116" i="1"/>
  <c r="Y116" i="1"/>
  <c r="Z115" i="1"/>
  <c r="Y115" i="1"/>
  <c r="Z114" i="1"/>
  <c r="Y114" i="1"/>
  <c r="Z113" i="1"/>
  <c r="Y113" i="1"/>
  <c r="Z112" i="1"/>
  <c r="Y112" i="1"/>
  <c r="Z111" i="1"/>
  <c r="Y111" i="1"/>
  <c r="Z110" i="1"/>
  <c r="Y110" i="1"/>
  <c r="Z109" i="1"/>
  <c r="Y109" i="1"/>
  <c r="Z108" i="1"/>
  <c r="Y108" i="1"/>
  <c r="Z107" i="1"/>
  <c r="Y107" i="1"/>
  <c r="Z106" i="1"/>
  <c r="Y106" i="1"/>
  <c r="Z105" i="1"/>
  <c r="Y105" i="1"/>
  <c r="Z104" i="1"/>
  <c r="Y104" i="1"/>
  <c r="Z103" i="1"/>
  <c r="Y103" i="1"/>
  <c r="Z102" i="1"/>
  <c r="Y102" i="1"/>
  <c r="Z101" i="1"/>
  <c r="Y101" i="1"/>
  <c r="Z100" i="1"/>
  <c r="Y100" i="1"/>
  <c r="Z99" i="1"/>
  <c r="Y99" i="1"/>
  <c r="Z98" i="1"/>
  <c r="Y98" i="1"/>
  <c r="Z97" i="1"/>
  <c r="Y97" i="1"/>
  <c r="Z96" i="1"/>
  <c r="Y96" i="1"/>
  <c r="Z95" i="1"/>
  <c r="Y95" i="1"/>
  <c r="Z94" i="1"/>
  <c r="Y94" i="1"/>
  <c r="Z93" i="1"/>
  <c r="Y93" i="1"/>
  <c r="Z92" i="1"/>
  <c r="Y92" i="1"/>
  <c r="Z91" i="1"/>
  <c r="Y91" i="1"/>
  <c r="Z90" i="1"/>
  <c r="Y90" i="1"/>
  <c r="Z89" i="1"/>
  <c r="Y89" i="1"/>
  <c r="Z88" i="1"/>
  <c r="Y88" i="1"/>
  <c r="Z87" i="1"/>
  <c r="Y87" i="1"/>
  <c r="Z86" i="1"/>
  <c r="Y86" i="1"/>
  <c r="Z85" i="1"/>
  <c r="Y85" i="1"/>
  <c r="Z84" i="1"/>
  <c r="Y84" i="1"/>
  <c r="Z83" i="1"/>
  <c r="Y83" i="1"/>
  <c r="Z82" i="1"/>
  <c r="Y82" i="1"/>
  <c r="Z81" i="1"/>
  <c r="Y81" i="1"/>
  <c r="Z80" i="1"/>
  <c r="Y80" i="1"/>
  <c r="Z79" i="1"/>
  <c r="Y79" i="1"/>
  <c r="Z78" i="1"/>
  <c r="Y78" i="1"/>
  <c r="Z77" i="1"/>
  <c r="Y77" i="1"/>
  <c r="Z76" i="1"/>
  <c r="Y76" i="1"/>
  <c r="Z75" i="1"/>
  <c r="Y75" i="1"/>
  <c r="Z74" i="1"/>
  <c r="Y74" i="1"/>
  <c r="Z73" i="1"/>
  <c r="Y73" i="1"/>
  <c r="Z72" i="1"/>
  <c r="Y72" i="1"/>
  <c r="Z71" i="1"/>
  <c r="Y71" i="1"/>
  <c r="Z70" i="1"/>
  <c r="Y70" i="1"/>
  <c r="Z69" i="1"/>
  <c r="Y69" i="1"/>
  <c r="Z68" i="1"/>
  <c r="Y68" i="1"/>
  <c r="Z67" i="1"/>
  <c r="Y67" i="1"/>
  <c r="Z66" i="1"/>
  <c r="Y66" i="1"/>
  <c r="Z65" i="1"/>
  <c r="Y65" i="1"/>
  <c r="Z64" i="1"/>
  <c r="Y64" i="1"/>
  <c r="Z63" i="1"/>
  <c r="Y63" i="1"/>
  <c r="Z62" i="1"/>
  <c r="Y62" i="1"/>
  <c r="Z61" i="1"/>
  <c r="Y61" i="1"/>
  <c r="Z60" i="1"/>
  <c r="Y60" i="1"/>
  <c r="Z59" i="1"/>
  <c r="Y59" i="1"/>
  <c r="Z58" i="1"/>
  <c r="Y58" i="1"/>
  <c r="Z57" i="1"/>
  <c r="Y57" i="1"/>
  <c r="Z56" i="1"/>
  <c r="Y56" i="1"/>
  <c r="Z55" i="1"/>
  <c r="Y55" i="1"/>
  <c r="Z54" i="1"/>
  <c r="Y54" i="1"/>
  <c r="Z53" i="1"/>
  <c r="Y53" i="1"/>
  <c r="Z52" i="1"/>
  <c r="Y52" i="1"/>
  <c r="Z51" i="1"/>
  <c r="Y51" i="1"/>
  <c r="Z50" i="1"/>
  <c r="Y50" i="1"/>
  <c r="Z49" i="1"/>
  <c r="Y49" i="1"/>
  <c r="Z48" i="1"/>
  <c r="Y48" i="1"/>
  <c r="Z47" i="1"/>
  <c r="Y47" i="1"/>
  <c r="Z46" i="1"/>
  <c r="Y46" i="1"/>
  <c r="Z45" i="1"/>
  <c r="Y45" i="1"/>
  <c r="Z44" i="1"/>
  <c r="Y44" i="1"/>
  <c r="Z43" i="1"/>
  <c r="Y43" i="1"/>
  <c r="Z42" i="1"/>
  <c r="Y42" i="1"/>
  <c r="Z41" i="1"/>
  <c r="Y41" i="1"/>
  <c r="Z40" i="1"/>
  <c r="Y40" i="1"/>
  <c r="Z39" i="1"/>
  <c r="Y39" i="1"/>
  <c r="Z38" i="1"/>
  <c r="Y38" i="1"/>
  <c r="Z37" i="1"/>
  <c r="Y37" i="1"/>
  <c r="Z36" i="1"/>
  <c r="Y36" i="1"/>
  <c r="Z35" i="1"/>
  <c r="Y35" i="1"/>
  <c r="Z34" i="1"/>
  <c r="Y34" i="1"/>
  <c r="Z33" i="1"/>
  <c r="Y33" i="1"/>
  <c r="Z32" i="1"/>
  <c r="Y32" i="1"/>
  <c r="Z31" i="1"/>
  <c r="Y31" i="1"/>
  <c r="Z30" i="1"/>
  <c r="Y30" i="1"/>
  <c r="Z29" i="1"/>
  <c r="Y29" i="1"/>
  <c r="Z28" i="1"/>
  <c r="Y28" i="1"/>
  <c r="Z27" i="1"/>
  <c r="Y27" i="1"/>
  <c r="Z26" i="1"/>
  <c r="Y26" i="1"/>
  <c r="Z25" i="1"/>
  <c r="Y25" i="1"/>
  <c r="Z24" i="1"/>
  <c r="Y24" i="1"/>
  <c r="Z23" i="1"/>
  <c r="Y23" i="1"/>
  <c r="Z22" i="1"/>
  <c r="Y22" i="1"/>
  <c r="Z21" i="1"/>
  <c r="Y21" i="1"/>
  <c r="Z20" i="1"/>
  <c r="Y20" i="1"/>
  <c r="Z19" i="1"/>
  <c r="Y19" i="1"/>
  <c r="Z18" i="1"/>
  <c r="Y18" i="1"/>
  <c r="Z17" i="1"/>
  <c r="Y17" i="1"/>
  <c r="Z16" i="1"/>
  <c r="Y16" i="1"/>
  <c r="Z15" i="1"/>
  <c r="Y15" i="1"/>
  <c r="Z14" i="1"/>
  <c r="Y14" i="1"/>
  <c r="Z13" i="1"/>
  <c r="Y13" i="1"/>
  <c r="Z12" i="1"/>
  <c r="Y12" i="1"/>
  <c r="Z11" i="1"/>
  <c r="Y11" i="1"/>
  <c r="Z10" i="1"/>
  <c r="Y10" i="1"/>
  <c r="Z9" i="1"/>
  <c r="Y9" i="1"/>
  <c r="Z8" i="1"/>
  <c r="Y8" i="1"/>
  <c r="Z6" i="1"/>
  <c r="Y6" i="1"/>
  <c r="Z7" i="1"/>
  <c r="Y7" i="1"/>
  <c r="X6" i="1"/>
  <c r="W6" i="1"/>
  <c r="X118" i="1"/>
  <c r="W118" i="1"/>
  <c r="X117" i="1"/>
  <c r="W117" i="1"/>
  <c r="X116" i="1"/>
  <c r="W116" i="1"/>
  <c r="X115" i="1"/>
  <c r="W115" i="1"/>
  <c r="X114" i="1"/>
  <c r="W114" i="1"/>
  <c r="X113" i="1"/>
  <c r="W113" i="1"/>
  <c r="X112" i="1"/>
  <c r="W112" i="1"/>
  <c r="X111" i="1"/>
  <c r="W111" i="1"/>
  <c r="X110" i="1"/>
  <c r="W110" i="1"/>
  <c r="X109" i="1"/>
  <c r="W109" i="1"/>
  <c r="X108" i="1"/>
  <c r="W108" i="1"/>
  <c r="X107" i="1"/>
  <c r="W107" i="1"/>
  <c r="X106" i="1"/>
  <c r="W106" i="1"/>
  <c r="X105" i="1"/>
  <c r="W105" i="1"/>
  <c r="X104" i="1"/>
  <c r="W104" i="1"/>
  <c r="X103" i="1"/>
  <c r="W103" i="1"/>
  <c r="X102" i="1"/>
  <c r="W102" i="1"/>
  <c r="X101" i="1"/>
  <c r="W101" i="1"/>
  <c r="X100" i="1"/>
  <c r="W100" i="1"/>
  <c r="X99" i="1"/>
  <c r="W99" i="1"/>
  <c r="X98" i="1"/>
  <c r="W98" i="1"/>
  <c r="X97" i="1"/>
  <c r="W97" i="1"/>
  <c r="X96" i="1"/>
  <c r="W96" i="1"/>
  <c r="X95" i="1"/>
  <c r="W95" i="1"/>
  <c r="X94" i="1"/>
  <c r="W94" i="1"/>
  <c r="X93" i="1"/>
  <c r="W93" i="1"/>
  <c r="X92" i="1"/>
  <c r="W92" i="1"/>
  <c r="X91" i="1"/>
  <c r="W91" i="1"/>
  <c r="X90" i="1"/>
  <c r="W90" i="1"/>
  <c r="X89" i="1"/>
  <c r="W89" i="1"/>
  <c r="X88" i="1"/>
  <c r="W88" i="1"/>
  <c r="X87" i="1"/>
  <c r="W87" i="1"/>
  <c r="X86" i="1"/>
  <c r="W86" i="1"/>
  <c r="X85" i="1"/>
  <c r="W85" i="1"/>
  <c r="X84" i="1"/>
  <c r="W84" i="1"/>
  <c r="X83" i="1"/>
  <c r="W83" i="1"/>
  <c r="X82" i="1"/>
  <c r="W82" i="1"/>
  <c r="X81" i="1"/>
  <c r="W81" i="1"/>
  <c r="X80" i="1"/>
  <c r="W80" i="1"/>
  <c r="X79" i="1"/>
  <c r="W79" i="1"/>
  <c r="X78" i="1"/>
  <c r="W78" i="1"/>
  <c r="X77" i="1"/>
  <c r="W77" i="1"/>
  <c r="X76" i="1"/>
  <c r="W76" i="1"/>
  <c r="X75" i="1"/>
  <c r="W75" i="1"/>
  <c r="X74" i="1"/>
  <c r="W74" i="1"/>
  <c r="X73" i="1"/>
  <c r="W73" i="1"/>
  <c r="X72" i="1"/>
  <c r="W72" i="1"/>
  <c r="X71" i="1"/>
  <c r="W71" i="1"/>
  <c r="X70" i="1"/>
  <c r="W70" i="1"/>
  <c r="X69" i="1"/>
  <c r="W69" i="1"/>
  <c r="X68" i="1"/>
  <c r="W68" i="1"/>
  <c r="X67" i="1"/>
  <c r="W67" i="1"/>
  <c r="X66" i="1"/>
  <c r="W66" i="1"/>
  <c r="X65" i="1"/>
  <c r="W65" i="1"/>
  <c r="X64" i="1"/>
  <c r="W64" i="1"/>
  <c r="X63" i="1"/>
  <c r="W63" i="1"/>
  <c r="X62" i="1"/>
  <c r="W62" i="1"/>
  <c r="X61" i="1"/>
  <c r="W61" i="1"/>
  <c r="X60" i="1"/>
  <c r="W60" i="1"/>
  <c r="X59" i="1"/>
  <c r="W59" i="1"/>
  <c r="X58" i="1"/>
  <c r="W58" i="1"/>
  <c r="X57" i="1"/>
  <c r="W57" i="1"/>
  <c r="X56" i="1"/>
  <c r="W56" i="1"/>
  <c r="X55" i="1"/>
  <c r="W55" i="1"/>
  <c r="X54" i="1"/>
  <c r="W54" i="1"/>
  <c r="X53" i="1"/>
  <c r="W53" i="1"/>
  <c r="X52" i="1"/>
  <c r="W52" i="1"/>
  <c r="X51" i="1"/>
  <c r="W51" i="1"/>
  <c r="X50" i="1"/>
  <c r="W50" i="1"/>
  <c r="X49" i="1"/>
  <c r="W49" i="1"/>
  <c r="X48" i="1"/>
  <c r="W48" i="1"/>
  <c r="X47" i="1"/>
  <c r="W47" i="1"/>
  <c r="X46" i="1"/>
  <c r="W46" i="1"/>
  <c r="X45" i="1"/>
  <c r="W45" i="1"/>
  <c r="X44" i="1"/>
  <c r="W44" i="1"/>
  <c r="X43" i="1"/>
  <c r="W43" i="1"/>
  <c r="X42" i="1"/>
  <c r="W42" i="1"/>
  <c r="X41" i="1"/>
  <c r="W41" i="1"/>
  <c r="X40" i="1"/>
  <c r="W40" i="1"/>
  <c r="X39" i="1"/>
  <c r="W39" i="1"/>
  <c r="X38" i="1"/>
  <c r="W38" i="1"/>
  <c r="X37" i="1"/>
  <c r="W37" i="1"/>
  <c r="X36" i="1"/>
  <c r="W36" i="1"/>
  <c r="X35" i="1"/>
  <c r="W35" i="1"/>
  <c r="X34" i="1"/>
  <c r="W34" i="1"/>
  <c r="X33" i="1"/>
  <c r="W33" i="1"/>
  <c r="X32" i="1"/>
  <c r="W32" i="1"/>
  <c r="X31" i="1"/>
  <c r="W31" i="1"/>
  <c r="X30" i="1"/>
  <c r="W30" i="1"/>
  <c r="X29" i="1"/>
  <c r="W29" i="1"/>
  <c r="X28" i="1"/>
  <c r="W28" i="1"/>
  <c r="X27" i="1"/>
  <c r="W27" i="1"/>
  <c r="X26" i="1"/>
  <c r="W26" i="1"/>
  <c r="X25" i="1"/>
  <c r="W25" i="1"/>
  <c r="X24" i="1"/>
  <c r="W24" i="1"/>
  <c r="X23" i="1"/>
  <c r="W23" i="1"/>
  <c r="X22" i="1"/>
  <c r="W22" i="1"/>
  <c r="X21" i="1"/>
  <c r="W21" i="1"/>
  <c r="X20" i="1"/>
  <c r="W20" i="1"/>
  <c r="X19" i="1"/>
  <c r="W19" i="1"/>
  <c r="X18" i="1"/>
  <c r="W18" i="1"/>
  <c r="X17" i="1"/>
  <c r="W17" i="1"/>
  <c r="X16" i="1"/>
  <c r="W16" i="1"/>
  <c r="X15" i="1"/>
  <c r="W15" i="1"/>
  <c r="X14" i="1"/>
  <c r="W14" i="1"/>
  <c r="X13" i="1"/>
  <c r="W13" i="1"/>
  <c r="X12" i="1"/>
  <c r="W12" i="1"/>
  <c r="X11" i="1"/>
  <c r="W11" i="1"/>
  <c r="X10" i="1"/>
  <c r="W10" i="1"/>
  <c r="X9" i="1"/>
  <c r="W9" i="1"/>
  <c r="X8" i="1"/>
  <c r="W8" i="1"/>
  <c r="X7" i="1"/>
  <c r="W7" i="1"/>
  <c r="V6" i="1"/>
  <c r="U6" i="1"/>
  <c r="V118" i="1"/>
  <c r="U118" i="1"/>
  <c r="V117" i="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V73"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5" i="1"/>
  <c r="U45" i="1"/>
  <c r="V44" i="1"/>
  <c r="U44" i="1"/>
  <c r="V43" i="1"/>
  <c r="U43" i="1"/>
  <c r="V42" i="1"/>
  <c r="U42" i="1"/>
  <c r="V41" i="1"/>
  <c r="U41" i="1"/>
  <c r="V40" i="1"/>
  <c r="U40" i="1"/>
  <c r="V39" i="1"/>
  <c r="U39" i="1"/>
  <c r="V38" i="1"/>
  <c r="U38" i="1"/>
  <c r="V37" i="1"/>
  <c r="U37" i="1"/>
  <c r="V36" i="1"/>
  <c r="U36"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T6" i="1"/>
  <c r="S6" i="1"/>
  <c r="T118" i="1"/>
  <c r="S118" i="1"/>
  <c r="T117" i="1"/>
  <c r="S117" i="1"/>
  <c r="T116" i="1"/>
  <c r="S116" i="1"/>
  <c r="T115" i="1"/>
  <c r="S115" i="1"/>
  <c r="T114" i="1"/>
  <c r="S114" i="1"/>
  <c r="T113" i="1"/>
  <c r="S113" i="1"/>
  <c r="T112" i="1"/>
  <c r="S112" i="1"/>
  <c r="T111" i="1"/>
  <c r="S111" i="1"/>
  <c r="T110" i="1"/>
  <c r="S110" i="1"/>
  <c r="T109" i="1"/>
  <c r="S109" i="1"/>
  <c r="T108" i="1"/>
  <c r="S108" i="1"/>
  <c r="T107" i="1"/>
  <c r="S107" i="1"/>
  <c r="T106" i="1"/>
  <c r="S106" i="1"/>
  <c r="T105" i="1"/>
  <c r="S105" i="1"/>
  <c r="T104" i="1"/>
  <c r="S104" i="1"/>
  <c r="T103" i="1"/>
  <c r="S103" i="1"/>
  <c r="T102" i="1"/>
  <c r="S102" i="1"/>
  <c r="T101" i="1"/>
  <c r="S101" i="1"/>
  <c r="T100" i="1"/>
  <c r="S100" i="1"/>
  <c r="T99" i="1"/>
  <c r="S99" i="1"/>
  <c r="T98" i="1"/>
  <c r="S98" i="1"/>
  <c r="T97" i="1"/>
  <c r="S97" i="1"/>
  <c r="T96" i="1"/>
  <c r="S96" i="1"/>
  <c r="T95" i="1"/>
  <c r="S95" i="1"/>
  <c r="T94" i="1"/>
  <c r="S94" i="1"/>
  <c r="T93" i="1"/>
  <c r="S93" i="1"/>
  <c r="T92" i="1"/>
  <c r="S92" i="1"/>
  <c r="T91" i="1"/>
  <c r="S91" i="1"/>
  <c r="T90" i="1"/>
  <c r="S90" i="1"/>
  <c r="T89" i="1"/>
  <c r="S89" i="1"/>
  <c r="T88" i="1"/>
  <c r="S88" i="1"/>
  <c r="T87" i="1"/>
  <c r="S87" i="1"/>
  <c r="T86" i="1"/>
  <c r="S86" i="1"/>
  <c r="T85" i="1"/>
  <c r="S85" i="1"/>
  <c r="T84" i="1"/>
  <c r="S84" i="1"/>
  <c r="T83" i="1"/>
  <c r="S83" i="1"/>
  <c r="T82" i="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S65" i="1"/>
  <c r="T64" i="1"/>
  <c r="S64" i="1"/>
  <c r="T63" i="1"/>
  <c r="S63" i="1"/>
  <c r="T62" i="1"/>
  <c r="S62" i="1"/>
  <c r="T61" i="1"/>
  <c r="S61" i="1"/>
  <c r="T60" i="1"/>
  <c r="S60" i="1"/>
  <c r="T59" i="1"/>
  <c r="S59" i="1"/>
  <c r="T58" i="1"/>
  <c r="S58" i="1"/>
  <c r="T57" i="1"/>
  <c r="S57" i="1"/>
  <c r="T56" i="1"/>
  <c r="S56" i="1"/>
  <c r="T55" i="1"/>
  <c r="S55" i="1"/>
  <c r="T54" i="1"/>
  <c r="S54" i="1"/>
  <c r="T53" i="1"/>
  <c r="S53" i="1"/>
  <c r="T52" i="1"/>
  <c r="S52" i="1"/>
  <c r="T51" i="1"/>
  <c r="S51" i="1"/>
  <c r="T50" i="1"/>
  <c r="S50" i="1"/>
  <c r="T49" i="1"/>
  <c r="S49" i="1"/>
  <c r="T48" i="1"/>
  <c r="S48" i="1"/>
  <c r="T47" i="1"/>
  <c r="S47" i="1"/>
  <c r="T46" i="1"/>
  <c r="S46" i="1"/>
  <c r="T45" i="1"/>
  <c r="S45" i="1"/>
  <c r="T44" i="1"/>
  <c r="S44" i="1"/>
  <c r="T43" i="1"/>
  <c r="S43" i="1"/>
  <c r="T42" i="1"/>
  <c r="S42" i="1"/>
  <c r="T41" i="1"/>
  <c r="S41" i="1"/>
  <c r="T40" i="1"/>
  <c r="S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R6" i="1"/>
  <c r="Q6" i="1"/>
  <c r="R118" i="1"/>
  <c r="Q118" i="1"/>
  <c r="R117" i="1"/>
  <c r="Q117" i="1"/>
  <c r="R116" i="1"/>
  <c r="Q116" i="1"/>
  <c r="R115" i="1"/>
  <c r="Q115" i="1"/>
  <c r="R114" i="1"/>
  <c r="Q114" i="1"/>
  <c r="R113" i="1"/>
  <c r="Q113" i="1"/>
  <c r="R112" i="1"/>
  <c r="Q112" i="1"/>
  <c r="R111" i="1"/>
  <c r="Q111" i="1"/>
  <c r="R110" i="1"/>
  <c r="Q110" i="1"/>
  <c r="R109" i="1"/>
  <c r="Q109" i="1"/>
  <c r="R108" i="1"/>
  <c r="Q108" i="1"/>
  <c r="R107" i="1"/>
  <c r="Q107" i="1"/>
  <c r="R106" i="1"/>
  <c r="Q106" i="1"/>
  <c r="R105" i="1"/>
  <c r="Q105" i="1"/>
  <c r="R104" i="1"/>
  <c r="Q104" i="1"/>
  <c r="R103" i="1"/>
  <c r="Q103" i="1"/>
  <c r="R102" i="1"/>
  <c r="Q102" i="1"/>
  <c r="R101" i="1"/>
  <c r="Q101" i="1"/>
  <c r="R100" i="1"/>
  <c r="Q100" i="1"/>
  <c r="R99" i="1"/>
  <c r="Q99" i="1"/>
  <c r="R98" i="1"/>
  <c r="Q98" i="1"/>
  <c r="R97" i="1"/>
  <c r="Q97" i="1"/>
  <c r="R96" i="1"/>
  <c r="Q96" i="1"/>
  <c r="R95" i="1"/>
  <c r="Q95" i="1"/>
  <c r="R94" i="1"/>
  <c r="Q94" i="1"/>
  <c r="R93" i="1"/>
  <c r="Q93" i="1"/>
  <c r="R92" i="1"/>
  <c r="Q92" i="1"/>
  <c r="R91" i="1"/>
  <c r="Q91" i="1"/>
  <c r="R90" i="1"/>
  <c r="Q90" i="1"/>
  <c r="R89" i="1"/>
  <c r="Q89" i="1"/>
  <c r="R88" i="1"/>
  <c r="Q88" i="1"/>
  <c r="R87" i="1"/>
  <c r="Q87" i="1"/>
  <c r="R86" i="1"/>
  <c r="Q86" i="1"/>
  <c r="R85" i="1"/>
  <c r="Q85" i="1"/>
  <c r="R84" i="1"/>
  <c r="Q84" i="1"/>
  <c r="R83" i="1"/>
  <c r="Q83" i="1"/>
  <c r="R82" i="1"/>
  <c r="Q82" i="1"/>
  <c r="R81" i="1"/>
  <c r="Q81" i="1"/>
  <c r="R80" i="1"/>
  <c r="Q80" i="1"/>
  <c r="R79" i="1"/>
  <c r="Q79" i="1"/>
  <c r="R78" i="1"/>
  <c r="Q78" i="1"/>
  <c r="R77" i="1"/>
  <c r="Q77" i="1"/>
  <c r="R76" i="1"/>
  <c r="Q76" i="1"/>
  <c r="R75" i="1"/>
  <c r="Q75" i="1"/>
  <c r="R74" i="1"/>
  <c r="Q74" i="1"/>
  <c r="R73" i="1"/>
  <c r="Q73" i="1"/>
  <c r="R72" i="1"/>
  <c r="Q72" i="1"/>
  <c r="R71" i="1"/>
  <c r="Q71" i="1"/>
  <c r="R70" i="1"/>
  <c r="Q70" i="1"/>
  <c r="R69" i="1"/>
  <c r="Q69" i="1"/>
  <c r="R68" i="1"/>
  <c r="Q68" i="1"/>
  <c r="R67" i="1"/>
  <c r="Q67" i="1"/>
  <c r="R66" i="1"/>
  <c r="Q66" i="1"/>
  <c r="R65" i="1"/>
  <c r="Q65" i="1"/>
  <c r="R64" i="1"/>
  <c r="Q64" i="1"/>
  <c r="R63" i="1"/>
  <c r="Q63" i="1"/>
  <c r="R62" i="1"/>
  <c r="Q62" i="1"/>
  <c r="R61" i="1"/>
  <c r="Q61" i="1"/>
  <c r="R60" i="1"/>
  <c r="Q60" i="1"/>
  <c r="R59" i="1"/>
  <c r="Q59" i="1"/>
  <c r="R58" i="1"/>
  <c r="Q58" i="1"/>
  <c r="R57" i="1"/>
  <c r="Q57" i="1"/>
  <c r="R56" i="1"/>
  <c r="Q56" i="1"/>
  <c r="R55" i="1"/>
  <c r="Q55" i="1"/>
  <c r="R54" i="1"/>
  <c r="Q54" i="1"/>
  <c r="R53" i="1"/>
  <c r="Q53" i="1"/>
  <c r="R52" i="1"/>
  <c r="Q52" i="1"/>
  <c r="R51" i="1"/>
  <c r="Q51" i="1"/>
  <c r="R50" i="1"/>
  <c r="Q50" i="1"/>
  <c r="R49"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R10" i="1"/>
  <c r="Q10" i="1"/>
  <c r="R9" i="1"/>
  <c r="Q9" i="1"/>
  <c r="R8" i="1"/>
  <c r="Q8" i="1"/>
  <c r="R7" i="1"/>
  <c r="Q7" i="1"/>
  <c r="P6" i="1"/>
  <c r="O6" i="1"/>
  <c r="P7" i="1"/>
  <c r="O7" i="1"/>
  <c r="N6" i="1"/>
  <c r="M6" i="1"/>
  <c r="N118" i="1"/>
  <c r="M118" i="1"/>
  <c r="N117" i="1"/>
  <c r="M117" i="1"/>
  <c r="N116" i="1"/>
  <c r="M116" i="1"/>
  <c r="N115" i="1"/>
  <c r="M115" i="1"/>
  <c r="N114" i="1"/>
  <c r="M114" i="1"/>
  <c r="N113" i="1"/>
  <c r="M113" i="1"/>
  <c r="N112" i="1"/>
  <c r="M112" i="1"/>
  <c r="N111" i="1"/>
  <c r="M111" i="1"/>
  <c r="N110" i="1"/>
  <c r="M110" i="1"/>
  <c r="N109" i="1"/>
  <c r="M109" i="1"/>
  <c r="N108" i="1"/>
  <c r="M108" i="1"/>
  <c r="N107" i="1"/>
  <c r="M107" i="1"/>
  <c r="N106" i="1"/>
  <c r="M106" i="1"/>
  <c r="N105" i="1"/>
  <c r="M105" i="1"/>
  <c r="N104" i="1"/>
  <c r="M104" i="1"/>
  <c r="N103" i="1"/>
  <c r="M103" i="1"/>
  <c r="N102" i="1"/>
  <c r="M102" i="1"/>
  <c r="N101" i="1"/>
  <c r="M101" i="1"/>
  <c r="N100" i="1"/>
  <c r="M100" i="1"/>
  <c r="N99" i="1"/>
  <c r="M99" i="1"/>
  <c r="N98" i="1"/>
  <c r="M98" i="1"/>
  <c r="N97" i="1"/>
  <c r="M97" i="1"/>
  <c r="N96" i="1"/>
  <c r="M96" i="1"/>
  <c r="N95" i="1"/>
  <c r="M95" i="1"/>
  <c r="N94" i="1"/>
  <c r="M94" i="1"/>
  <c r="N93" i="1"/>
  <c r="M93" i="1"/>
  <c r="N92" i="1"/>
  <c r="M92" i="1"/>
  <c r="N91" i="1"/>
  <c r="M91" i="1"/>
  <c r="N90" i="1"/>
  <c r="M90" i="1"/>
  <c r="N89" i="1"/>
  <c r="M89" i="1"/>
  <c r="N88" i="1"/>
  <c r="M88" i="1"/>
  <c r="N87" i="1"/>
  <c r="M87" i="1"/>
  <c r="N86" i="1"/>
  <c r="M86" i="1"/>
  <c r="N85" i="1"/>
  <c r="M85" i="1"/>
  <c r="N84" i="1"/>
  <c r="M84" i="1"/>
  <c r="N83" i="1"/>
  <c r="M83" i="1"/>
  <c r="N82" i="1"/>
  <c r="M82" i="1"/>
  <c r="N81" i="1"/>
  <c r="M81" i="1"/>
  <c r="N80" i="1"/>
  <c r="M80" i="1"/>
  <c r="N79" i="1"/>
  <c r="M79" i="1"/>
  <c r="N78" i="1"/>
  <c r="M78" i="1"/>
  <c r="N77" i="1"/>
  <c r="M77" i="1"/>
  <c r="N76" i="1"/>
  <c r="M76" i="1"/>
  <c r="N75" i="1"/>
  <c r="M75" i="1"/>
  <c r="N74" i="1"/>
  <c r="M74" i="1"/>
  <c r="N73" i="1"/>
  <c r="M73" i="1"/>
  <c r="N72" i="1"/>
  <c r="M72" i="1"/>
  <c r="N71" i="1"/>
  <c r="M71" i="1"/>
  <c r="N70" i="1"/>
  <c r="M70" i="1"/>
  <c r="N69" i="1"/>
  <c r="M69" i="1"/>
  <c r="N68" i="1"/>
  <c r="M68" i="1"/>
  <c r="N67" i="1"/>
  <c r="M67" i="1"/>
  <c r="N66" i="1"/>
  <c r="M66" i="1"/>
  <c r="N65" i="1"/>
  <c r="M65" i="1"/>
  <c r="N64" i="1"/>
  <c r="M64" i="1"/>
  <c r="N63" i="1"/>
  <c r="M63" i="1"/>
  <c r="N62" i="1"/>
  <c r="M62" i="1"/>
  <c r="N61" i="1"/>
  <c r="M61" i="1"/>
  <c r="N60" i="1"/>
  <c r="M60"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5" i="1"/>
  <c r="M45" i="1"/>
  <c r="N44" i="1"/>
  <c r="M44" i="1"/>
  <c r="N43" i="1"/>
  <c r="M43" i="1"/>
  <c r="N42" i="1"/>
  <c r="M42" i="1"/>
  <c r="N41" i="1"/>
  <c r="M41" i="1"/>
  <c r="N40" i="1"/>
  <c r="M40" i="1"/>
  <c r="N39" i="1"/>
  <c r="M39" i="1"/>
  <c r="N38" i="1"/>
  <c r="M38" i="1"/>
  <c r="N37" i="1"/>
  <c r="M37" i="1"/>
  <c r="N36" i="1"/>
  <c r="M36" i="1"/>
  <c r="N35" i="1"/>
  <c r="M35" i="1"/>
  <c r="N34" i="1"/>
  <c r="M34" i="1"/>
  <c r="N33" i="1"/>
  <c r="M33" i="1"/>
  <c r="N32" i="1"/>
  <c r="M32" i="1"/>
  <c r="N31" i="1"/>
  <c r="M31" i="1"/>
  <c r="N30" i="1"/>
  <c r="M30" i="1"/>
  <c r="N29" i="1"/>
  <c r="M29" i="1"/>
  <c r="N28" i="1"/>
  <c r="M28" i="1"/>
  <c r="N27" i="1"/>
  <c r="M27"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2" i="1"/>
  <c r="M12" i="1"/>
  <c r="N11" i="1"/>
  <c r="M11" i="1"/>
  <c r="N10" i="1"/>
  <c r="M10" i="1"/>
  <c r="N9" i="1"/>
  <c r="M9" i="1"/>
  <c r="N8" i="1"/>
  <c r="M8" i="1"/>
  <c r="N7" i="1"/>
  <c r="M7" i="1"/>
  <c r="L6" i="1"/>
  <c r="K6"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J6" i="1" l="1"/>
  <c r="I6"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J10" i="1"/>
  <c r="I10" i="1"/>
  <c r="J9" i="1"/>
  <c r="I9" i="1"/>
  <c r="J8" i="1"/>
  <c r="I8" i="1"/>
  <c r="I7" i="1"/>
  <c r="J7"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4" i="1"/>
  <c r="G74" i="1"/>
  <c r="H73" i="1"/>
  <c r="G73" i="1"/>
  <c r="H72" i="1"/>
  <c r="G72" i="1"/>
  <c r="H71" i="1"/>
  <c r="G71" i="1"/>
  <c r="H70" i="1"/>
  <c r="G70" i="1"/>
  <c r="H69" i="1"/>
  <c r="G69" i="1"/>
  <c r="H68" i="1"/>
  <c r="G68" i="1"/>
  <c r="H67" i="1"/>
  <c r="G67" i="1"/>
  <c r="H66" i="1"/>
  <c r="G66" i="1"/>
  <c r="H65" i="1"/>
  <c r="G65" i="1"/>
  <c r="H64" i="1"/>
  <c r="G64" i="1"/>
  <c r="H63" i="1"/>
  <c r="G63"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H7" i="1"/>
  <c r="G7" i="1"/>
  <c r="H460" i="4" l="1"/>
  <c r="G460" i="4"/>
  <c r="F460" i="4"/>
  <c r="E460" i="4"/>
  <c r="D460" i="4"/>
  <c r="H459" i="4"/>
  <c r="G459" i="4"/>
  <c r="F459" i="4"/>
  <c r="E459" i="4"/>
  <c r="D459" i="4"/>
  <c r="H458" i="4"/>
  <c r="G458" i="4"/>
  <c r="F458" i="4"/>
  <c r="E458" i="4"/>
  <c r="D458" i="4"/>
  <c r="H457" i="4"/>
  <c r="G457" i="4"/>
  <c r="F457" i="4"/>
  <c r="E457" i="4"/>
  <c r="D457" i="4"/>
  <c r="H456" i="4"/>
  <c r="G456" i="4"/>
  <c r="F456" i="4"/>
  <c r="E456" i="4"/>
  <c r="D456" i="4"/>
  <c r="H455" i="4"/>
  <c r="G455" i="4"/>
  <c r="F455" i="4"/>
  <c r="E455" i="4"/>
  <c r="D455" i="4"/>
  <c r="H454" i="4"/>
  <c r="G454" i="4"/>
  <c r="F454" i="4"/>
  <c r="E454" i="4"/>
  <c r="D454" i="4"/>
  <c r="H453" i="4"/>
  <c r="G453" i="4"/>
  <c r="F453" i="4"/>
  <c r="E453" i="4"/>
  <c r="D453" i="4"/>
  <c r="H452" i="4"/>
  <c r="G452" i="4"/>
  <c r="F452" i="4"/>
  <c r="E452" i="4"/>
  <c r="D452" i="4"/>
  <c r="H451" i="4"/>
  <c r="G451" i="4"/>
  <c r="F451" i="4"/>
  <c r="E451" i="4"/>
  <c r="D451" i="4"/>
  <c r="H450" i="4"/>
  <c r="G450" i="4"/>
  <c r="F450" i="4"/>
  <c r="E450" i="4"/>
  <c r="D450" i="4"/>
  <c r="H449" i="4"/>
  <c r="G449" i="4"/>
  <c r="F449" i="4"/>
  <c r="E449" i="4"/>
  <c r="D449" i="4"/>
  <c r="H448" i="4"/>
  <c r="G448" i="4"/>
  <c r="F448" i="4"/>
  <c r="E448" i="4"/>
  <c r="D448" i="4"/>
  <c r="H447" i="4"/>
  <c r="G447" i="4"/>
  <c r="F447" i="4"/>
  <c r="E447" i="4"/>
  <c r="D447" i="4"/>
  <c r="H446" i="4"/>
  <c r="G446" i="4"/>
  <c r="F446" i="4"/>
  <c r="E446" i="4"/>
  <c r="D446" i="4"/>
  <c r="H445" i="4"/>
  <c r="G445" i="4"/>
  <c r="F445" i="4"/>
  <c r="E445" i="4"/>
  <c r="D445" i="4"/>
  <c r="H444" i="4"/>
  <c r="G444" i="4"/>
  <c r="F444" i="4"/>
  <c r="E444" i="4"/>
  <c r="D444" i="4"/>
  <c r="H443" i="4"/>
  <c r="G443" i="4"/>
  <c r="F443" i="4"/>
  <c r="E443" i="4"/>
  <c r="D443" i="4"/>
  <c r="H442" i="4"/>
  <c r="G442" i="4"/>
  <c r="F442" i="4"/>
  <c r="E442" i="4"/>
  <c r="D442" i="4"/>
  <c r="H441" i="4"/>
  <c r="G441" i="4"/>
  <c r="F441" i="4"/>
  <c r="E441" i="4"/>
  <c r="D441" i="4"/>
  <c r="H440" i="4"/>
  <c r="G440" i="4"/>
  <c r="F440" i="4"/>
  <c r="E440" i="4"/>
  <c r="D440" i="4"/>
  <c r="H439" i="4"/>
  <c r="G439" i="4"/>
  <c r="F439" i="4"/>
  <c r="E439" i="4"/>
  <c r="D439" i="4"/>
  <c r="H438" i="4"/>
  <c r="G438" i="4"/>
  <c r="F438" i="4"/>
  <c r="E438" i="4"/>
  <c r="D438" i="4"/>
  <c r="H437" i="4"/>
  <c r="G437" i="4"/>
  <c r="F437" i="4"/>
  <c r="E437" i="4"/>
  <c r="D437" i="4"/>
  <c r="H436" i="4"/>
  <c r="G436" i="4"/>
  <c r="F436" i="4"/>
  <c r="E436" i="4"/>
  <c r="D436" i="4"/>
  <c r="H435" i="4"/>
  <c r="G435" i="4"/>
  <c r="F435" i="4"/>
  <c r="E435" i="4"/>
  <c r="D435" i="4"/>
  <c r="H434" i="4"/>
  <c r="G434" i="4"/>
  <c r="F434" i="4"/>
  <c r="E434" i="4"/>
  <c r="D434" i="4"/>
  <c r="H433" i="4"/>
  <c r="G433" i="4"/>
  <c r="F433" i="4"/>
  <c r="E433" i="4"/>
  <c r="D433" i="4"/>
  <c r="H432" i="4"/>
  <c r="G432" i="4"/>
  <c r="F432" i="4"/>
  <c r="E432" i="4"/>
  <c r="D432" i="4"/>
  <c r="H431" i="4"/>
  <c r="G431" i="4"/>
  <c r="F431" i="4"/>
  <c r="E431" i="4"/>
  <c r="D431" i="4"/>
  <c r="H430" i="4"/>
  <c r="G430" i="4"/>
  <c r="F430" i="4"/>
  <c r="E430" i="4"/>
  <c r="D430" i="4"/>
  <c r="H429" i="4"/>
  <c r="G429" i="4"/>
  <c r="F429" i="4"/>
  <c r="E429" i="4"/>
  <c r="D429" i="4"/>
  <c r="H428" i="4"/>
  <c r="G428" i="4"/>
  <c r="F428" i="4"/>
  <c r="E428" i="4"/>
  <c r="D428" i="4"/>
  <c r="H427" i="4"/>
  <c r="G427" i="4"/>
  <c r="F427" i="4"/>
  <c r="E427" i="4"/>
  <c r="D427" i="4"/>
  <c r="H426" i="4"/>
  <c r="G426" i="4"/>
  <c r="F426" i="4"/>
  <c r="E426" i="4"/>
  <c r="D426" i="4"/>
  <c r="H425" i="4"/>
  <c r="G425" i="4"/>
  <c r="F425" i="4"/>
  <c r="E425" i="4"/>
  <c r="D425" i="4"/>
  <c r="H424" i="4"/>
  <c r="G424" i="4"/>
  <c r="F424" i="4"/>
  <c r="E424" i="4"/>
  <c r="D424" i="4"/>
  <c r="H423" i="4"/>
  <c r="G423" i="4"/>
  <c r="F423" i="4"/>
  <c r="E423" i="4"/>
  <c r="D423" i="4"/>
  <c r="H422" i="4"/>
  <c r="G422" i="4"/>
  <c r="F422" i="4"/>
  <c r="E422" i="4"/>
  <c r="D422" i="4"/>
  <c r="H421" i="4"/>
  <c r="G421" i="4"/>
  <c r="F421" i="4"/>
  <c r="E421" i="4"/>
  <c r="D421" i="4"/>
  <c r="H420" i="4"/>
  <c r="G420" i="4"/>
  <c r="F420" i="4"/>
  <c r="E420" i="4"/>
  <c r="D420" i="4"/>
  <c r="H419" i="4"/>
  <c r="G419" i="4"/>
  <c r="F419" i="4"/>
  <c r="E419" i="4"/>
  <c r="D419" i="4"/>
  <c r="H418" i="4"/>
  <c r="G418" i="4"/>
  <c r="F418" i="4"/>
  <c r="E418" i="4"/>
  <c r="D418" i="4"/>
  <c r="H417" i="4"/>
  <c r="G417" i="4"/>
  <c r="F417" i="4"/>
  <c r="E417" i="4"/>
  <c r="D417" i="4"/>
  <c r="H416" i="4"/>
  <c r="G416" i="4"/>
  <c r="F416" i="4"/>
  <c r="E416" i="4"/>
  <c r="D416" i="4"/>
  <c r="H415" i="4"/>
  <c r="G415" i="4"/>
  <c r="F415" i="4"/>
  <c r="E415" i="4"/>
  <c r="D415" i="4"/>
  <c r="H414" i="4"/>
  <c r="G414" i="4"/>
  <c r="F414" i="4"/>
  <c r="E414" i="4"/>
  <c r="D414" i="4"/>
  <c r="H413" i="4"/>
  <c r="G413" i="4"/>
  <c r="F413" i="4"/>
  <c r="E413" i="4"/>
  <c r="D413" i="4"/>
  <c r="H412" i="4"/>
  <c r="G412" i="4"/>
  <c r="F412" i="4"/>
  <c r="E412" i="4"/>
  <c r="D412" i="4"/>
  <c r="H411" i="4"/>
  <c r="G411" i="4"/>
  <c r="F411" i="4"/>
  <c r="E411" i="4"/>
  <c r="D411" i="4"/>
  <c r="H410" i="4"/>
  <c r="G410" i="4"/>
  <c r="F410" i="4"/>
  <c r="E410" i="4"/>
  <c r="D410" i="4"/>
  <c r="H409" i="4"/>
  <c r="G409" i="4"/>
  <c r="F409" i="4"/>
  <c r="E409" i="4"/>
  <c r="D409" i="4"/>
  <c r="H408" i="4"/>
  <c r="G408" i="4"/>
  <c r="F408" i="4"/>
  <c r="E408" i="4"/>
  <c r="D408" i="4"/>
  <c r="H407" i="4"/>
  <c r="G407" i="4"/>
  <c r="F407" i="4"/>
  <c r="E407" i="4"/>
  <c r="D407" i="4"/>
  <c r="H406" i="4"/>
  <c r="G406" i="4"/>
  <c r="F406" i="4"/>
  <c r="E406" i="4"/>
  <c r="D406" i="4"/>
  <c r="H405" i="4"/>
  <c r="G405" i="4"/>
  <c r="F405" i="4"/>
  <c r="E405" i="4"/>
  <c r="D405" i="4"/>
  <c r="H404" i="4"/>
  <c r="G404" i="4"/>
  <c r="F404" i="4"/>
  <c r="E404" i="4"/>
  <c r="D404" i="4"/>
  <c r="H403" i="4"/>
  <c r="G403" i="4"/>
  <c r="F403" i="4"/>
  <c r="E403" i="4"/>
  <c r="D403" i="4"/>
  <c r="H402" i="4"/>
  <c r="G402" i="4"/>
  <c r="F402" i="4"/>
  <c r="E402" i="4"/>
  <c r="D402" i="4"/>
  <c r="H401" i="4"/>
  <c r="G401" i="4"/>
  <c r="F401" i="4"/>
  <c r="E401" i="4"/>
  <c r="D401" i="4"/>
  <c r="H400" i="4"/>
  <c r="G400" i="4"/>
  <c r="F400" i="4"/>
  <c r="E400" i="4"/>
  <c r="D400" i="4"/>
  <c r="H399" i="4"/>
  <c r="G399" i="4"/>
  <c r="F399" i="4"/>
  <c r="E399" i="4"/>
  <c r="D399" i="4"/>
  <c r="H398" i="4"/>
  <c r="G398" i="4"/>
  <c r="F398" i="4"/>
  <c r="E398" i="4"/>
  <c r="D398" i="4"/>
  <c r="H397" i="4"/>
  <c r="G397" i="4"/>
  <c r="F397" i="4"/>
  <c r="E397" i="4"/>
  <c r="D397" i="4"/>
  <c r="H396" i="4"/>
  <c r="G396" i="4"/>
  <c r="F396" i="4"/>
  <c r="E396" i="4"/>
  <c r="D396" i="4"/>
  <c r="H395" i="4"/>
  <c r="G395" i="4"/>
  <c r="F395" i="4"/>
  <c r="E395" i="4"/>
  <c r="D395" i="4"/>
  <c r="H394" i="4"/>
  <c r="G394" i="4"/>
  <c r="F394" i="4"/>
  <c r="E394" i="4"/>
  <c r="D394" i="4"/>
  <c r="H393" i="4"/>
  <c r="G393" i="4"/>
  <c r="F393" i="4"/>
  <c r="E393" i="4"/>
  <c r="D393" i="4"/>
  <c r="H392" i="4"/>
  <c r="G392" i="4"/>
  <c r="F392" i="4"/>
  <c r="E392" i="4"/>
  <c r="D392" i="4"/>
  <c r="H391" i="4"/>
  <c r="G391" i="4"/>
  <c r="F391" i="4"/>
  <c r="E391" i="4"/>
  <c r="D391" i="4"/>
  <c r="H390" i="4"/>
  <c r="G390" i="4"/>
  <c r="F390" i="4"/>
  <c r="E390" i="4"/>
  <c r="D390" i="4"/>
  <c r="H389" i="4"/>
  <c r="G389" i="4"/>
  <c r="F389" i="4"/>
  <c r="E389" i="4"/>
  <c r="D389" i="4"/>
  <c r="H388" i="4"/>
  <c r="G388" i="4"/>
  <c r="F388" i="4"/>
  <c r="E388" i="4"/>
  <c r="D388" i="4"/>
  <c r="H387" i="4"/>
  <c r="G387" i="4"/>
  <c r="F387" i="4"/>
  <c r="E387" i="4"/>
  <c r="D387" i="4"/>
  <c r="H386" i="4"/>
  <c r="G386" i="4"/>
  <c r="F386" i="4"/>
  <c r="E386" i="4"/>
  <c r="D386" i="4"/>
  <c r="H385" i="4"/>
  <c r="G385" i="4"/>
  <c r="F385" i="4"/>
  <c r="E385" i="4"/>
  <c r="D385" i="4"/>
  <c r="H384" i="4"/>
  <c r="G384" i="4"/>
  <c r="F384" i="4"/>
  <c r="E384" i="4"/>
  <c r="D384" i="4"/>
  <c r="H383" i="4"/>
  <c r="G383" i="4"/>
  <c r="F383" i="4"/>
  <c r="E383" i="4"/>
  <c r="D383" i="4"/>
  <c r="H382" i="4"/>
  <c r="G382" i="4"/>
  <c r="F382" i="4"/>
  <c r="E382" i="4"/>
  <c r="D382" i="4"/>
  <c r="H381" i="4"/>
  <c r="G381" i="4"/>
  <c r="F381" i="4"/>
  <c r="E381" i="4"/>
  <c r="D381" i="4"/>
  <c r="H380" i="4"/>
  <c r="G380" i="4"/>
  <c r="F380" i="4"/>
  <c r="E380" i="4"/>
  <c r="D380" i="4"/>
  <c r="H379" i="4"/>
  <c r="G379" i="4"/>
  <c r="F379" i="4"/>
  <c r="E379" i="4"/>
  <c r="D379" i="4"/>
  <c r="H378" i="4"/>
  <c r="G378" i="4"/>
  <c r="F378" i="4"/>
  <c r="E378" i="4"/>
  <c r="D378" i="4"/>
  <c r="H377" i="4"/>
  <c r="G377" i="4"/>
  <c r="F377" i="4"/>
  <c r="E377" i="4"/>
  <c r="D377" i="4"/>
  <c r="H376" i="4"/>
  <c r="G376" i="4"/>
  <c r="F376" i="4"/>
  <c r="E376" i="4"/>
  <c r="D376" i="4"/>
  <c r="H375" i="4"/>
  <c r="G375" i="4"/>
  <c r="F375" i="4"/>
  <c r="E375" i="4"/>
  <c r="D375" i="4"/>
  <c r="H374" i="4"/>
  <c r="G374" i="4"/>
  <c r="F374" i="4"/>
  <c r="E374" i="4"/>
  <c r="D374" i="4"/>
  <c r="H373" i="4"/>
  <c r="G373" i="4"/>
  <c r="F373" i="4"/>
  <c r="E373" i="4"/>
  <c r="D373" i="4"/>
  <c r="H372" i="4"/>
  <c r="G372" i="4"/>
  <c r="F372" i="4"/>
  <c r="E372" i="4"/>
  <c r="D372" i="4"/>
  <c r="H371" i="4"/>
  <c r="G371" i="4"/>
  <c r="F371" i="4"/>
  <c r="E371" i="4"/>
  <c r="D371" i="4"/>
  <c r="H370" i="4"/>
  <c r="G370" i="4"/>
  <c r="F370" i="4"/>
  <c r="E370" i="4"/>
  <c r="D370" i="4"/>
  <c r="H369" i="4"/>
  <c r="G369" i="4"/>
  <c r="F369" i="4"/>
  <c r="E369" i="4"/>
  <c r="D369" i="4"/>
  <c r="H368" i="4"/>
  <c r="G368" i="4"/>
  <c r="F368" i="4"/>
  <c r="E368" i="4"/>
  <c r="D368" i="4"/>
  <c r="H367" i="4"/>
  <c r="G367" i="4"/>
  <c r="F367" i="4"/>
  <c r="E367" i="4"/>
  <c r="D367" i="4"/>
  <c r="H366" i="4"/>
  <c r="G366" i="4"/>
  <c r="F366" i="4"/>
  <c r="E366" i="4"/>
  <c r="D366" i="4"/>
  <c r="H365" i="4"/>
  <c r="G365" i="4"/>
  <c r="F365" i="4"/>
  <c r="E365" i="4"/>
  <c r="D365" i="4"/>
  <c r="H364" i="4"/>
  <c r="G364" i="4"/>
  <c r="F364" i="4"/>
  <c r="E364" i="4"/>
  <c r="D364" i="4"/>
  <c r="H363" i="4"/>
  <c r="G363" i="4"/>
  <c r="F363" i="4"/>
  <c r="E363" i="4"/>
  <c r="D363" i="4"/>
  <c r="H362" i="4"/>
  <c r="G362" i="4"/>
  <c r="F362" i="4"/>
  <c r="E362" i="4"/>
  <c r="D362" i="4"/>
  <c r="H361" i="4"/>
  <c r="G361" i="4"/>
  <c r="F361" i="4"/>
  <c r="E361" i="4"/>
  <c r="D361" i="4"/>
  <c r="H360" i="4"/>
  <c r="G360" i="4"/>
  <c r="F360" i="4"/>
  <c r="E360" i="4"/>
  <c r="D360" i="4"/>
  <c r="H359" i="4"/>
  <c r="G359" i="4"/>
  <c r="F359" i="4"/>
  <c r="E359" i="4"/>
  <c r="D359" i="4"/>
  <c r="H358" i="4"/>
  <c r="G358" i="4"/>
  <c r="F358" i="4"/>
  <c r="E358" i="4"/>
  <c r="D358" i="4"/>
  <c r="H357" i="4"/>
  <c r="G357" i="4"/>
  <c r="F357" i="4"/>
  <c r="E357" i="4"/>
  <c r="D357" i="4"/>
  <c r="H356" i="4"/>
  <c r="G356" i="4"/>
  <c r="F356" i="4"/>
  <c r="E356" i="4"/>
  <c r="D356" i="4"/>
  <c r="H355" i="4"/>
  <c r="G355" i="4"/>
  <c r="F355" i="4"/>
  <c r="E355" i="4"/>
  <c r="D355" i="4"/>
  <c r="H354" i="4"/>
  <c r="G354" i="4"/>
  <c r="F354" i="4"/>
  <c r="E354" i="4"/>
  <c r="D354" i="4"/>
  <c r="H353" i="4"/>
  <c r="G353" i="4"/>
  <c r="F353" i="4"/>
  <c r="E353" i="4"/>
  <c r="D353" i="4"/>
  <c r="H352" i="4"/>
  <c r="G352" i="4"/>
  <c r="F352" i="4"/>
  <c r="E352" i="4"/>
  <c r="D352" i="4"/>
  <c r="H351" i="4"/>
  <c r="G351" i="4"/>
  <c r="F351" i="4"/>
  <c r="E351" i="4"/>
  <c r="D351" i="4"/>
  <c r="H350" i="4"/>
  <c r="G350" i="4"/>
  <c r="F350" i="4"/>
  <c r="E350" i="4"/>
  <c r="D350" i="4"/>
  <c r="H349" i="4"/>
  <c r="G349" i="4"/>
  <c r="F349" i="4"/>
  <c r="E349" i="4"/>
  <c r="D349" i="4"/>
  <c r="H348" i="4"/>
  <c r="G348" i="4"/>
  <c r="F348" i="4"/>
  <c r="E348" i="4"/>
  <c r="D348" i="4"/>
  <c r="H347" i="4"/>
  <c r="G347" i="4"/>
  <c r="F347" i="4"/>
  <c r="E347" i="4"/>
  <c r="D347" i="4"/>
  <c r="H346" i="4"/>
  <c r="G346" i="4"/>
  <c r="F346" i="4"/>
  <c r="E346" i="4"/>
  <c r="D346" i="4"/>
  <c r="H345" i="4"/>
  <c r="G345" i="4"/>
  <c r="F345" i="4"/>
  <c r="E345" i="4"/>
  <c r="D345" i="4"/>
  <c r="H344" i="4"/>
  <c r="G344" i="4"/>
  <c r="F344" i="4"/>
  <c r="E344" i="4"/>
  <c r="D344" i="4"/>
  <c r="H343" i="4"/>
  <c r="G343" i="4"/>
  <c r="F343" i="4"/>
  <c r="E343" i="4"/>
  <c r="D343" i="4"/>
  <c r="H342" i="4"/>
  <c r="G342" i="4"/>
  <c r="F342" i="4"/>
  <c r="E342" i="4"/>
  <c r="D342" i="4"/>
  <c r="H341" i="4"/>
  <c r="G341" i="4"/>
  <c r="F341" i="4"/>
  <c r="E341" i="4"/>
  <c r="D341" i="4"/>
  <c r="H340" i="4"/>
  <c r="G340" i="4"/>
  <c r="F340" i="4"/>
  <c r="E340" i="4"/>
  <c r="D340" i="4"/>
  <c r="H339" i="4"/>
  <c r="G339" i="4"/>
  <c r="F339" i="4"/>
  <c r="E339" i="4"/>
  <c r="D339" i="4"/>
  <c r="H338" i="4"/>
  <c r="G338" i="4"/>
  <c r="F338" i="4"/>
  <c r="E338" i="4"/>
  <c r="D338" i="4"/>
  <c r="H337" i="4"/>
  <c r="G337" i="4"/>
  <c r="F337" i="4"/>
  <c r="E337" i="4"/>
  <c r="D337" i="4"/>
  <c r="H336" i="4"/>
  <c r="G336" i="4"/>
  <c r="F336" i="4"/>
  <c r="E336" i="4"/>
  <c r="D336" i="4"/>
  <c r="H335" i="4"/>
  <c r="G335" i="4"/>
  <c r="F335" i="4"/>
  <c r="E335" i="4"/>
  <c r="D335" i="4"/>
  <c r="H334" i="4"/>
  <c r="G334" i="4"/>
  <c r="F334" i="4"/>
  <c r="E334" i="4"/>
  <c r="D334" i="4"/>
  <c r="H333" i="4"/>
  <c r="G333" i="4"/>
  <c r="F333" i="4"/>
  <c r="E333" i="4"/>
  <c r="D333" i="4"/>
  <c r="H332" i="4"/>
  <c r="G332" i="4"/>
  <c r="F332" i="4"/>
  <c r="E332" i="4"/>
  <c r="D332" i="4"/>
  <c r="H331" i="4"/>
  <c r="G331" i="4"/>
  <c r="F331" i="4"/>
  <c r="E331" i="4"/>
  <c r="D331" i="4"/>
  <c r="H330" i="4"/>
  <c r="G330" i="4"/>
  <c r="F330" i="4"/>
  <c r="E330" i="4"/>
  <c r="D330" i="4"/>
  <c r="H329" i="4"/>
  <c r="G329" i="4"/>
  <c r="F329" i="4"/>
  <c r="E329" i="4"/>
  <c r="D329" i="4"/>
  <c r="H328" i="4"/>
  <c r="G328" i="4"/>
  <c r="F328" i="4"/>
  <c r="E328" i="4"/>
  <c r="D328" i="4"/>
  <c r="H327" i="4"/>
  <c r="G327" i="4"/>
  <c r="F327" i="4"/>
  <c r="E327" i="4"/>
  <c r="D327" i="4"/>
  <c r="H326" i="4"/>
  <c r="G326" i="4"/>
  <c r="F326" i="4"/>
  <c r="E326" i="4"/>
  <c r="D326" i="4"/>
  <c r="H325" i="4"/>
  <c r="G325" i="4"/>
  <c r="F325" i="4"/>
  <c r="E325" i="4"/>
  <c r="D325" i="4"/>
  <c r="H324" i="4"/>
  <c r="G324" i="4"/>
  <c r="F324" i="4"/>
  <c r="E324" i="4"/>
  <c r="D324" i="4"/>
  <c r="H323" i="4"/>
  <c r="G323" i="4"/>
  <c r="F323" i="4"/>
  <c r="E323" i="4"/>
  <c r="D323" i="4"/>
  <c r="H322" i="4"/>
  <c r="G322" i="4"/>
  <c r="F322" i="4"/>
  <c r="E322" i="4"/>
  <c r="D322" i="4"/>
  <c r="H321" i="4"/>
  <c r="G321" i="4"/>
  <c r="F321" i="4"/>
  <c r="E321" i="4"/>
  <c r="D321" i="4"/>
  <c r="H320" i="4"/>
  <c r="G320" i="4"/>
  <c r="F320" i="4"/>
  <c r="E320" i="4"/>
  <c r="D320" i="4"/>
  <c r="H319" i="4"/>
  <c r="G319" i="4"/>
  <c r="F319" i="4"/>
  <c r="E319" i="4"/>
  <c r="D319" i="4"/>
  <c r="H318" i="4"/>
  <c r="G318" i="4"/>
  <c r="F318" i="4"/>
  <c r="E318" i="4"/>
  <c r="D318" i="4"/>
  <c r="H317" i="4"/>
  <c r="G317" i="4"/>
  <c r="F317" i="4"/>
  <c r="E317" i="4"/>
  <c r="D317" i="4"/>
  <c r="H316" i="4"/>
  <c r="G316" i="4"/>
  <c r="F316" i="4"/>
  <c r="E316" i="4"/>
  <c r="D316" i="4"/>
  <c r="H315" i="4"/>
  <c r="G315" i="4"/>
  <c r="F315" i="4"/>
  <c r="E315" i="4"/>
  <c r="D315" i="4"/>
  <c r="H314" i="4"/>
  <c r="G314" i="4"/>
  <c r="F314" i="4"/>
  <c r="E314" i="4"/>
  <c r="D314" i="4"/>
  <c r="H313" i="4"/>
  <c r="G313" i="4"/>
  <c r="F313" i="4"/>
  <c r="E313" i="4"/>
  <c r="D313" i="4"/>
  <c r="H312" i="4"/>
  <c r="G312" i="4"/>
  <c r="F312" i="4"/>
  <c r="E312" i="4"/>
  <c r="D312" i="4"/>
  <c r="H311" i="4"/>
  <c r="G311" i="4"/>
  <c r="F311" i="4"/>
  <c r="E311" i="4"/>
  <c r="D311" i="4"/>
  <c r="H310" i="4"/>
  <c r="G310" i="4"/>
  <c r="F310" i="4"/>
  <c r="E310" i="4"/>
  <c r="D310" i="4"/>
  <c r="H309" i="4"/>
  <c r="G309" i="4"/>
  <c r="F309" i="4"/>
  <c r="E309" i="4"/>
  <c r="D309" i="4"/>
  <c r="H308" i="4"/>
  <c r="G308" i="4"/>
  <c r="F308" i="4"/>
  <c r="E308" i="4"/>
  <c r="D308" i="4"/>
  <c r="H307" i="4"/>
  <c r="G307" i="4"/>
  <c r="F307" i="4"/>
  <c r="E307" i="4"/>
  <c r="D307" i="4"/>
  <c r="H306" i="4"/>
  <c r="G306" i="4"/>
  <c r="F306" i="4"/>
  <c r="E306" i="4"/>
  <c r="D306" i="4"/>
  <c r="H305" i="4"/>
  <c r="G305" i="4"/>
  <c r="F305" i="4"/>
  <c r="E305" i="4"/>
  <c r="D305" i="4"/>
  <c r="H304" i="4"/>
  <c r="G304" i="4"/>
  <c r="F304" i="4"/>
  <c r="E304" i="4"/>
  <c r="D304" i="4"/>
  <c r="H303" i="4"/>
  <c r="G303" i="4"/>
  <c r="F303" i="4"/>
  <c r="E303" i="4"/>
  <c r="D303" i="4"/>
  <c r="H302" i="4"/>
  <c r="G302" i="4"/>
  <c r="F302" i="4"/>
  <c r="E302" i="4"/>
  <c r="D302" i="4"/>
  <c r="H301" i="4"/>
  <c r="G301" i="4"/>
  <c r="F301" i="4"/>
  <c r="E301" i="4"/>
  <c r="D301" i="4"/>
  <c r="H300" i="4"/>
  <c r="G300" i="4"/>
  <c r="F300" i="4"/>
  <c r="E300" i="4"/>
  <c r="D300" i="4"/>
  <c r="H299" i="4"/>
  <c r="G299" i="4"/>
  <c r="F299" i="4"/>
  <c r="E299" i="4"/>
  <c r="D299" i="4"/>
  <c r="H298" i="4"/>
  <c r="G298" i="4"/>
  <c r="F298" i="4"/>
  <c r="E298" i="4"/>
  <c r="D298" i="4"/>
  <c r="H297" i="4"/>
  <c r="G297" i="4"/>
  <c r="F297" i="4"/>
  <c r="E297" i="4"/>
  <c r="D297" i="4"/>
  <c r="H296" i="4"/>
  <c r="G296" i="4"/>
  <c r="F296" i="4"/>
  <c r="E296" i="4"/>
  <c r="D296" i="4"/>
  <c r="H295" i="4"/>
  <c r="G295" i="4"/>
  <c r="F295" i="4"/>
  <c r="E295" i="4"/>
  <c r="D295" i="4"/>
  <c r="H294" i="4"/>
  <c r="G294" i="4"/>
  <c r="F294" i="4"/>
  <c r="E294" i="4"/>
  <c r="D294" i="4"/>
  <c r="H293" i="4"/>
  <c r="G293" i="4"/>
  <c r="F293" i="4"/>
  <c r="E293" i="4"/>
  <c r="D293" i="4"/>
  <c r="H292" i="4"/>
  <c r="G292" i="4"/>
  <c r="F292" i="4"/>
  <c r="E292" i="4"/>
  <c r="D292" i="4"/>
  <c r="H291" i="4"/>
  <c r="G291" i="4"/>
  <c r="F291" i="4"/>
  <c r="E291" i="4"/>
  <c r="D291" i="4"/>
  <c r="H290" i="4"/>
  <c r="G290" i="4"/>
  <c r="F290" i="4"/>
  <c r="E290" i="4"/>
  <c r="D290" i="4"/>
  <c r="H289" i="4"/>
  <c r="G289" i="4"/>
  <c r="F289" i="4"/>
  <c r="E289" i="4"/>
  <c r="D289" i="4"/>
  <c r="H288" i="4"/>
  <c r="G288" i="4"/>
  <c r="F288" i="4"/>
  <c r="E288" i="4"/>
  <c r="D288" i="4"/>
  <c r="H287" i="4"/>
  <c r="G287" i="4"/>
  <c r="F287" i="4"/>
  <c r="E287" i="4"/>
  <c r="D287" i="4"/>
  <c r="H286" i="4"/>
  <c r="G286" i="4"/>
  <c r="F286" i="4"/>
  <c r="E286" i="4"/>
  <c r="D286" i="4"/>
  <c r="H285" i="4"/>
  <c r="G285" i="4"/>
  <c r="F285" i="4"/>
  <c r="E285" i="4"/>
  <c r="D285" i="4"/>
  <c r="H284" i="4"/>
  <c r="G284" i="4"/>
  <c r="F284" i="4"/>
  <c r="E284" i="4"/>
  <c r="D284" i="4"/>
  <c r="H283" i="4"/>
  <c r="G283" i="4"/>
  <c r="F283" i="4"/>
  <c r="E283" i="4"/>
  <c r="D283" i="4"/>
  <c r="H282" i="4"/>
  <c r="G282" i="4"/>
  <c r="F282" i="4"/>
  <c r="E282" i="4"/>
  <c r="D282" i="4"/>
  <c r="H281" i="4"/>
  <c r="G281" i="4"/>
  <c r="F281" i="4"/>
  <c r="E281" i="4"/>
  <c r="D281" i="4"/>
  <c r="H280" i="4"/>
  <c r="G280" i="4"/>
  <c r="F280" i="4"/>
  <c r="E280" i="4"/>
  <c r="D280" i="4"/>
  <c r="H279" i="4"/>
  <c r="G279" i="4"/>
  <c r="F279" i="4"/>
  <c r="E279" i="4"/>
  <c r="D279" i="4"/>
  <c r="H278" i="4"/>
  <c r="G278" i="4"/>
  <c r="F278" i="4"/>
  <c r="E278" i="4"/>
  <c r="D278" i="4"/>
  <c r="H277" i="4"/>
  <c r="G277" i="4"/>
  <c r="F277" i="4"/>
  <c r="E277" i="4"/>
  <c r="D277" i="4"/>
  <c r="H276" i="4"/>
  <c r="G276" i="4"/>
  <c r="F276" i="4"/>
  <c r="E276" i="4"/>
  <c r="D276" i="4"/>
  <c r="H275" i="4"/>
  <c r="G275" i="4"/>
  <c r="F275" i="4"/>
  <c r="E275" i="4"/>
  <c r="D275" i="4"/>
  <c r="H274" i="4"/>
  <c r="G274" i="4"/>
  <c r="F274" i="4"/>
  <c r="E274" i="4"/>
  <c r="D274" i="4"/>
  <c r="H273" i="4"/>
  <c r="G273" i="4"/>
  <c r="F273" i="4"/>
  <c r="E273" i="4"/>
  <c r="D273" i="4"/>
  <c r="H272" i="4"/>
  <c r="G272" i="4"/>
  <c r="F272" i="4"/>
  <c r="E272" i="4"/>
  <c r="D272" i="4"/>
  <c r="H271" i="4"/>
  <c r="G271" i="4"/>
  <c r="F271" i="4"/>
  <c r="E271" i="4"/>
  <c r="D271" i="4"/>
  <c r="H270" i="4"/>
  <c r="G270" i="4"/>
  <c r="F270" i="4"/>
  <c r="E270" i="4"/>
  <c r="D270" i="4"/>
  <c r="H269" i="4"/>
  <c r="G269" i="4"/>
  <c r="F269" i="4"/>
  <c r="E269" i="4"/>
  <c r="D269" i="4"/>
  <c r="H268" i="4"/>
  <c r="G268" i="4"/>
  <c r="F268" i="4"/>
  <c r="E268" i="4"/>
  <c r="D268" i="4"/>
  <c r="H267" i="4"/>
  <c r="G267" i="4"/>
  <c r="F267" i="4"/>
  <c r="E267" i="4"/>
  <c r="D267" i="4"/>
  <c r="H266" i="4"/>
  <c r="G266" i="4"/>
  <c r="F266" i="4"/>
  <c r="E266" i="4"/>
  <c r="D266" i="4"/>
  <c r="H265" i="4"/>
  <c r="G265" i="4"/>
  <c r="F265" i="4"/>
  <c r="E265" i="4"/>
  <c r="D265" i="4"/>
  <c r="H264" i="4"/>
  <c r="G264" i="4"/>
  <c r="F264" i="4"/>
  <c r="E264" i="4"/>
  <c r="D264" i="4"/>
  <c r="H263" i="4"/>
  <c r="G263" i="4"/>
  <c r="F263" i="4"/>
  <c r="E263" i="4"/>
  <c r="D263" i="4"/>
  <c r="H262" i="4"/>
  <c r="G262" i="4"/>
  <c r="F262" i="4"/>
  <c r="E262" i="4"/>
  <c r="D262" i="4"/>
  <c r="H261" i="4"/>
  <c r="G261" i="4"/>
  <c r="F261" i="4"/>
  <c r="E261" i="4"/>
  <c r="D261" i="4"/>
  <c r="H260" i="4"/>
  <c r="G260" i="4"/>
  <c r="F260" i="4"/>
  <c r="E260" i="4"/>
  <c r="D260" i="4"/>
  <c r="H259" i="4"/>
  <c r="G259" i="4"/>
  <c r="F259" i="4"/>
  <c r="E259" i="4"/>
  <c r="D259" i="4"/>
  <c r="H258" i="4"/>
  <c r="G258" i="4"/>
  <c r="F258" i="4"/>
  <c r="E258" i="4"/>
  <c r="D258" i="4"/>
  <c r="H257" i="4"/>
  <c r="G257" i="4"/>
  <c r="F257" i="4"/>
  <c r="E257" i="4"/>
  <c r="D257" i="4"/>
  <c r="H256" i="4"/>
  <c r="G256" i="4"/>
  <c r="F256" i="4"/>
  <c r="E256" i="4"/>
  <c r="D256" i="4"/>
  <c r="H255" i="4"/>
  <c r="G255" i="4"/>
  <c r="F255" i="4"/>
  <c r="E255" i="4"/>
  <c r="D255" i="4"/>
  <c r="H254" i="4"/>
  <c r="G254" i="4"/>
  <c r="F254" i="4"/>
  <c r="E254" i="4"/>
  <c r="D254" i="4"/>
  <c r="H253" i="4"/>
  <c r="G253" i="4"/>
  <c r="F253" i="4"/>
  <c r="E253" i="4"/>
  <c r="D253" i="4"/>
  <c r="H252" i="4"/>
  <c r="G252" i="4"/>
  <c r="F252" i="4"/>
  <c r="E252" i="4"/>
  <c r="D252" i="4"/>
  <c r="H251" i="4"/>
  <c r="G251" i="4"/>
  <c r="F251" i="4"/>
  <c r="E251" i="4"/>
  <c r="D251" i="4"/>
  <c r="H250" i="4"/>
  <c r="G250" i="4"/>
  <c r="F250" i="4"/>
  <c r="E250" i="4"/>
  <c r="D250" i="4"/>
  <c r="H249" i="4"/>
  <c r="G249" i="4"/>
  <c r="F249" i="4"/>
  <c r="E249" i="4"/>
  <c r="D249" i="4"/>
  <c r="H248" i="4"/>
  <c r="G248" i="4"/>
  <c r="F248" i="4"/>
  <c r="E248" i="4"/>
  <c r="D248" i="4"/>
  <c r="H247" i="4"/>
  <c r="G247" i="4"/>
  <c r="F247" i="4"/>
  <c r="E247" i="4"/>
  <c r="D247" i="4"/>
  <c r="H246" i="4"/>
  <c r="G246" i="4"/>
  <c r="F246" i="4"/>
  <c r="E246" i="4"/>
  <c r="D246" i="4"/>
  <c r="H245" i="4"/>
  <c r="G245" i="4"/>
  <c r="F245" i="4"/>
  <c r="E245" i="4"/>
  <c r="D245" i="4"/>
  <c r="H244" i="4"/>
  <c r="G244" i="4"/>
  <c r="F244" i="4"/>
  <c r="E244" i="4"/>
  <c r="D244" i="4"/>
  <c r="H243" i="4"/>
  <c r="G243" i="4"/>
  <c r="F243" i="4"/>
  <c r="E243" i="4"/>
  <c r="D243" i="4"/>
  <c r="H242" i="4"/>
  <c r="G242" i="4"/>
  <c r="F242" i="4"/>
  <c r="E242" i="4"/>
  <c r="D242" i="4"/>
  <c r="H241" i="4"/>
  <c r="G241" i="4"/>
  <c r="F241" i="4"/>
  <c r="E241" i="4"/>
  <c r="D241" i="4"/>
  <c r="H240" i="4"/>
  <c r="G240" i="4"/>
  <c r="F240" i="4"/>
  <c r="E240" i="4"/>
  <c r="D240" i="4"/>
  <c r="H239" i="4"/>
  <c r="G239" i="4"/>
  <c r="F239" i="4"/>
  <c r="E239" i="4"/>
  <c r="D239" i="4"/>
  <c r="H238" i="4"/>
  <c r="G238" i="4"/>
  <c r="F238" i="4"/>
  <c r="E238" i="4"/>
  <c r="D238" i="4"/>
  <c r="H237" i="4"/>
  <c r="G237" i="4"/>
  <c r="F237" i="4"/>
  <c r="E237" i="4"/>
  <c r="D237" i="4"/>
  <c r="H236" i="4"/>
  <c r="G236" i="4"/>
  <c r="F236" i="4"/>
  <c r="E236" i="4"/>
  <c r="D236" i="4"/>
  <c r="H235" i="4"/>
  <c r="G235" i="4"/>
  <c r="F235" i="4"/>
  <c r="E235" i="4"/>
  <c r="D235" i="4"/>
  <c r="H234" i="4"/>
  <c r="G234" i="4"/>
  <c r="F234" i="4"/>
  <c r="E234" i="4"/>
  <c r="D234" i="4"/>
  <c r="H233" i="4"/>
  <c r="G233" i="4"/>
  <c r="F233" i="4"/>
  <c r="E233" i="4"/>
  <c r="D233" i="4"/>
  <c r="H232" i="4"/>
  <c r="G232" i="4"/>
  <c r="F232" i="4"/>
  <c r="E232" i="4"/>
  <c r="D232" i="4"/>
  <c r="H231" i="4"/>
  <c r="G231" i="4"/>
  <c r="F231" i="4"/>
  <c r="E231" i="4"/>
  <c r="D231" i="4"/>
  <c r="H230" i="4"/>
  <c r="G230" i="4"/>
  <c r="F230" i="4"/>
  <c r="E230" i="4"/>
  <c r="D230" i="4"/>
  <c r="H229" i="4"/>
  <c r="G229" i="4"/>
  <c r="F229" i="4"/>
  <c r="E229" i="4"/>
  <c r="D229" i="4"/>
  <c r="H228" i="4"/>
  <c r="G228" i="4"/>
  <c r="F228" i="4"/>
  <c r="E228" i="4"/>
  <c r="D228" i="4"/>
  <c r="H227" i="4"/>
  <c r="G227" i="4"/>
  <c r="F227" i="4"/>
  <c r="E227" i="4"/>
  <c r="D227" i="4"/>
  <c r="H226" i="4"/>
  <c r="G226" i="4"/>
  <c r="F226" i="4"/>
  <c r="E226" i="4"/>
  <c r="D226" i="4"/>
  <c r="H225" i="4"/>
  <c r="G225" i="4"/>
  <c r="F225" i="4"/>
  <c r="E225" i="4"/>
  <c r="D225" i="4"/>
  <c r="H224" i="4"/>
  <c r="G224" i="4"/>
  <c r="F224" i="4"/>
  <c r="E224" i="4"/>
  <c r="D224" i="4"/>
  <c r="H223" i="4"/>
  <c r="G223" i="4"/>
  <c r="F223" i="4"/>
  <c r="E223" i="4"/>
  <c r="D223" i="4"/>
  <c r="H222" i="4"/>
  <c r="G222" i="4"/>
  <c r="F222" i="4"/>
  <c r="E222" i="4"/>
  <c r="D222" i="4"/>
  <c r="H221" i="4"/>
  <c r="G221" i="4"/>
  <c r="F221" i="4"/>
  <c r="E221" i="4"/>
  <c r="D221" i="4"/>
  <c r="H220" i="4"/>
  <c r="G220" i="4"/>
  <c r="F220" i="4"/>
  <c r="E220" i="4"/>
  <c r="D220" i="4"/>
  <c r="H219" i="4"/>
  <c r="G219" i="4"/>
  <c r="F219" i="4"/>
  <c r="E219" i="4"/>
  <c r="D219" i="4"/>
  <c r="H218" i="4"/>
  <c r="G218" i="4"/>
  <c r="F218" i="4"/>
  <c r="E218" i="4"/>
  <c r="D218" i="4"/>
  <c r="H217" i="4"/>
  <c r="G217" i="4"/>
  <c r="F217" i="4"/>
  <c r="E217" i="4"/>
  <c r="D217" i="4"/>
  <c r="H216" i="4"/>
  <c r="G216" i="4"/>
  <c r="F216" i="4"/>
  <c r="E216" i="4"/>
  <c r="D216" i="4"/>
  <c r="H215" i="4"/>
  <c r="G215" i="4"/>
  <c r="F215" i="4"/>
  <c r="E215" i="4"/>
  <c r="D215" i="4"/>
  <c r="H214" i="4"/>
  <c r="G214" i="4"/>
  <c r="F214" i="4"/>
  <c r="E214" i="4"/>
  <c r="D214" i="4"/>
  <c r="H213" i="4"/>
  <c r="G213" i="4"/>
  <c r="F213" i="4"/>
  <c r="E213" i="4"/>
  <c r="D213" i="4"/>
  <c r="H212" i="4"/>
  <c r="G212" i="4"/>
  <c r="F212" i="4"/>
  <c r="E212" i="4"/>
  <c r="D212" i="4"/>
  <c r="H211" i="4"/>
  <c r="G211" i="4"/>
  <c r="F211" i="4"/>
  <c r="E211" i="4"/>
  <c r="D211" i="4"/>
  <c r="H210" i="4"/>
  <c r="G210" i="4"/>
  <c r="F210" i="4"/>
  <c r="E210" i="4"/>
  <c r="D210" i="4"/>
  <c r="H209" i="4"/>
  <c r="G209" i="4"/>
  <c r="F209" i="4"/>
  <c r="E209" i="4"/>
  <c r="D209" i="4"/>
  <c r="H208" i="4"/>
  <c r="G208" i="4"/>
  <c r="F208" i="4"/>
  <c r="E208" i="4"/>
  <c r="D208" i="4"/>
  <c r="H207" i="4"/>
  <c r="G207" i="4"/>
  <c r="F207" i="4"/>
  <c r="E207" i="4"/>
  <c r="D207" i="4"/>
  <c r="H206" i="4"/>
  <c r="G206" i="4"/>
  <c r="F206" i="4"/>
  <c r="E206" i="4"/>
  <c r="D206" i="4"/>
  <c r="H205" i="4"/>
  <c r="G205" i="4"/>
  <c r="F205" i="4"/>
  <c r="E205" i="4"/>
  <c r="D205" i="4"/>
  <c r="H204" i="4"/>
  <c r="G204" i="4"/>
  <c r="F204" i="4"/>
  <c r="E204" i="4"/>
  <c r="D204" i="4"/>
  <c r="H203" i="4"/>
  <c r="G203" i="4"/>
  <c r="F203" i="4"/>
  <c r="E203" i="4"/>
  <c r="D203" i="4"/>
  <c r="H202" i="4"/>
  <c r="G202" i="4"/>
  <c r="F202" i="4"/>
  <c r="E202" i="4"/>
  <c r="D202" i="4"/>
  <c r="H201" i="4"/>
  <c r="G201" i="4"/>
  <c r="F201" i="4"/>
  <c r="E201" i="4"/>
  <c r="D201" i="4"/>
  <c r="H200" i="4"/>
  <c r="G200" i="4"/>
  <c r="F200" i="4"/>
  <c r="E200" i="4"/>
  <c r="D200" i="4"/>
  <c r="H199" i="4"/>
  <c r="G199" i="4"/>
  <c r="F199" i="4"/>
  <c r="E199" i="4"/>
  <c r="D199" i="4"/>
  <c r="H198" i="4"/>
  <c r="G198" i="4"/>
  <c r="F198" i="4"/>
  <c r="E198" i="4"/>
  <c r="D198" i="4"/>
  <c r="H197" i="4"/>
  <c r="G197" i="4"/>
  <c r="F197" i="4"/>
  <c r="E197" i="4"/>
  <c r="D197" i="4"/>
  <c r="H196" i="4"/>
  <c r="G196" i="4"/>
  <c r="F196" i="4"/>
  <c r="E196" i="4"/>
  <c r="D196" i="4"/>
  <c r="H195" i="4"/>
  <c r="G195" i="4"/>
  <c r="F195" i="4"/>
  <c r="E195" i="4"/>
  <c r="D195" i="4"/>
  <c r="H194" i="4"/>
  <c r="G194" i="4"/>
  <c r="F194" i="4"/>
  <c r="E194" i="4"/>
  <c r="D194" i="4"/>
  <c r="H193" i="4"/>
  <c r="G193" i="4"/>
  <c r="F193" i="4"/>
  <c r="E193" i="4"/>
  <c r="D193" i="4"/>
  <c r="H192" i="4"/>
  <c r="G192" i="4"/>
  <c r="F192" i="4"/>
  <c r="E192" i="4"/>
  <c r="D192" i="4"/>
  <c r="H191" i="4"/>
  <c r="G191" i="4"/>
  <c r="F191" i="4"/>
  <c r="E191" i="4"/>
  <c r="D191" i="4"/>
  <c r="H190" i="4"/>
  <c r="G190" i="4"/>
  <c r="F190" i="4"/>
  <c r="E190" i="4"/>
  <c r="D190" i="4"/>
  <c r="H189" i="4"/>
  <c r="G189" i="4"/>
  <c r="F189" i="4"/>
  <c r="E189" i="4"/>
  <c r="D189" i="4"/>
  <c r="H188" i="4"/>
  <c r="G188" i="4"/>
  <c r="F188" i="4"/>
  <c r="E188" i="4"/>
  <c r="D188" i="4"/>
  <c r="H187" i="4"/>
  <c r="G187" i="4"/>
  <c r="F187" i="4"/>
  <c r="E187" i="4"/>
  <c r="D187" i="4"/>
  <c r="H186" i="4"/>
  <c r="G186" i="4"/>
  <c r="F186" i="4"/>
  <c r="E186" i="4"/>
  <c r="D186" i="4"/>
  <c r="H185" i="4"/>
  <c r="G185" i="4"/>
  <c r="F185" i="4"/>
  <c r="E185" i="4"/>
  <c r="D185" i="4"/>
  <c r="H184" i="4"/>
  <c r="G184" i="4"/>
  <c r="F184" i="4"/>
  <c r="E184" i="4"/>
  <c r="D184" i="4"/>
  <c r="H183" i="4"/>
  <c r="G183" i="4"/>
  <c r="F183" i="4"/>
  <c r="E183" i="4"/>
  <c r="D183" i="4"/>
  <c r="H182" i="4"/>
  <c r="G182" i="4"/>
  <c r="F182" i="4"/>
  <c r="E182" i="4"/>
  <c r="D182" i="4"/>
  <c r="H181" i="4"/>
  <c r="G181" i="4"/>
  <c r="F181" i="4"/>
  <c r="E181" i="4"/>
  <c r="D181" i="4"/>
  <c r="H180" i="4"/>
  <c r="G180" i="4"/>
  <c r="F180" i="4"/>
  <c r="E180" i="4"/>
  <c r="D180" i="4"/>
  <c r="H179" i="4"/>
  <c r="G179" i="4"/>
  <c r="F179" i="4"/>
  <c r="E179" i="4"/>
  <c r="D179" i="4"/>
  <c r="H178" i="4"/>
  <c r="G178" i="4"/>
  <c r="F178" i="4"/>
  <c r="E178" i="4"/>
  <c r="D178" i="4"/>
  <c r="H177" i="4"/>
  <c r="G177" i="4"/>
  <c r="F177" i="4"/>
  <c r="E177" i="4"/>
  <c r="D177" i="4"/>
  <c r="H176" i="4"/>
  <c r="G176" i="4"/>
  <c r="F176" i="4"/>
  <c r="E176" i="4"/>
  <c r="D176" i="4"/>
  <c r="H175" i="4"/>
  <c r="G175" i="4"/>
  <c r="F175" i="4"/>
  <c r="E175" i="4"/>
  <c r="D175" i="4"/>
  <c r="H174" i="4"/>
  <c r="G174" i="4"/>
  <c r="F174" i="4"/>
  <c r="E174" i="4"/>
  <c r="D174" i="4"/>
  <c r="H173" i="4"/>
  <c r="G173" i="4"/>
  <c r="F173" i="4"/>
  <c r="E173" i="4"/>
  <c r="D173" i="4"/>
  <c r="H172" i="4"/>
  <c r="G172" i="4"/>
  <c r="F172" i="4"/>
  <c r="E172" i="4"/>
  <c r="D172" i="4"/>
  <c r="H171" i="4"/>
  <c r="G171" i="4"/>
  <c r="F171" i="4"/>
  <c r="E171" i="4"/>
  <c r="D171" i="4"/>
  <c r="H170" i="4"/>
  <c r="G170" i="4"/>
  <c r="F170" i="4"/>
  <c r="E170" i="4"/>
  <c r="D170" i="4"/>
  <c r="H169" i="4"/>
  <c r="G169" i="4"/>
  <c r="F169" i="4"/>
  <c r="E169" i="4"/>
  <c r="D169" i="4"/>
  <c r="H168" i="4"/>
  <c r="G168" i="4"/>
  <c r="F168" i="4"/>
  <c r="E168" i="4"/>
  <c r="D168" i="4"/>
  <c r="H167" i="4"/>
  <c r="G167" i="4"/>
  <c r="F167" i="4"/>
  <c r="E167" i="4"/>
  <c r="D167" i="4"/>
  <c r="H166" i="4"/>
  <c r="G166" i="4"/>
  <c r="F166" i="4"/>
  <c r="E166" i="4"/>
  <c r="D166" i="4"/>
  <c r="H165" i="4"/>
  <c r="G165" i="4"/>
  <c r="F165" i="4"/>
  <c r="E165" i="4"/>
  <c r="D165" i="4"/>
  <c r="H164" i="4"/>
  <c r="G164" i="4"/>
  <c r="F164" i="4"/>
  <c r="E164" i="4"/>
  <c r="D164" i="4"/>
  <c r="H163" i="4"/>
  <c r="G163" i="4"/>
  <c r="F163" i="4"/>
  <c r="E163" i="4"/>
  <c r="D163" i="4"/>
  <c r="H162" i="4"/>
  <c r="G162" i="4"/>
  <c r="F162" i="4"/>
  <c r="E162" i="4"/>
  <c r="D162" i="4"/>
  <c r="H161" i="4"/>
  <c r="G161" i="4"/>
  <c r="F161" i="4"/>
  <c r="E161" i="4"/>
  <c r="D161" i="4"/>
  <c r="H160" i="4"/>
  <c r="G160" i="4"/>
  <c r="F160" i="4"/>
  <c r="E160" i="4"/>
  <c r="D160" i="4"/>
  <c r="H159" i="4"/>
  <c r="G159" i="4"/>
  <c r="F159" i="4"/>
  <c r="E159" i="4"/>
  <c r="D159" i="4"/>
  <c r="H158" i="4"/>
  <c r="G158" i="4"/>
  <c r="F158" i="4"/>
  <c r="E158" i="4"/>
  <c r="D158" i="4"/>
  <c r="H157" i="4"/>
  <c r="G157" i="4"/>
  <c r="F157" i="4"/>
  <c r="E157" i="4"/>
  <c r="D157" i="4"/>
  <c r="H156" i="4"/>
  <c r="G156" i="4"/>
  <c r="F156" i="4"/>
  <c r="E156" i="4"/>
  <c r="D156" i="4"/>
  <c r="H155" i="4"/>
  <c r="G155" i="4"/>
  <c r="F155" i="4"/>
  <c r="E155" i="4"/>
  <c r="D155" i="4"/>
  <c r="H154" i="4"/>
  <c r="G154" i="4"/>
  <c r="F154" i="4"/>
  <c r="E154" i="4"/>
  <c r="D154" i="4"/>
  <c r="H153" i="4"/>
  <c r="G153" i="4"/>
  <c r="F153" i="4"/>
  <c r="E153" i="4"/>
  <c r="D153" i="4"/>
  <c r="H152" i="4"/>
  <c r="G152" i="4"/>
  <c r="F152" i="4"/>
  <c r="E152" i="4"/>
  <c r="D152" i="4"/>
  <c r="H151" i="4"/>
  <c r="G151" i="4"/>
  <c r="F151" i="4"/>
  <c r="E151" i="4"/>
  <c r="D151" i="4"/>
  <c r="H150" i="4"/>
  <c r="G150" i="4"/>
  <c r="F150" i="4"/>
  <c r="E150" i="4"/>
  <c r="D150" i="4"/>
  <c r="H149" i="4"/>
  <c r="G149" i="4"/>
  <c r="F149" i="4"/>
  <c r="E149" i="4"/>
  <c r="D149" i="4"/>
  <c r="H148" i="4"/>
  <c r="G148" i="4"/>
  <c r="F148" i="4"/>
  <c r="E148" i="4"/>
  <c r="D148" i="4"/>
  <c r="H147" i="4"/>
  <c r="G147" i="4"/>
  <c r="F147" i="4"/>
  <c r="E147" i="4"/>
  <c r="D147" i="4"/>
  <c r="H146" i="4"/>
  <c r="G146" i="4"/>
  <c r="F146" i="4"/>
  <c r="E146" i="4"/>
  <c r="D146" i="4"/>
  <c r="H145" i="4"/>
  <c r="G145" i="4"/>
  <c r="F145" i="4"/>
  <c r="E145" i="4"/>
  <c r="D145" i="4"/>
  <c r="H144" i="4"/>
  <c r="G144" i="4"/>
  <c r="F144" i="4"/>
  <c r="E144" i="4"/>
  <c r="D144" i="4"/>
  <c r="H143" i="4"/>
  <c r="G143" i="4"/>
  <c r="F143" i="4"/>
  <c r="E143" i="4"/>
  <c r="D143" i="4"/>
  <c r="H142" i="4"/>
  <c r="G142" i="4"/>
  <c r="F142" i="4"/>
  <c r="E142" i="4"/>
  <c r="D142" i="4"/>
  <c r="H141" i="4"/>
  <c r="G141" i="4"/>
  <c r="F141" i="4"/>
  <c r="E141" i="4"/>
  <c r="D141" i="4"/>
  <c r="H140" i="4"/>
  <c r="G140" i="4"/>
  <c r="F140" i="4"/>
  <c r="E140" i="4"/>
  <c r="D140" i="4"/>
  <c r="H139" i="4"/>
  <c r="G139" i="4"/>
  <c r="F139" i="4"/>
  <c r="E139" i="4"/>
  <c r="D139" i="4"/>
  <c r="H138" i="4"/>
  <c r="G138" i="4"/>
  <c r="F138" i="4"/>
  <c r="E138" i="4"/>
  <c r="D138" i="4"/>
  <c r="H137" i="4"/>
  <c r="G137" i="4"/>
  <c r="F137" i="4"/>
  <c r="E137" i="4"/>
  <c r="D137" i="4"/>
  <c r="H136" i="4"/>
  <c r="G136" i="4"/>
  <c r="F136" i="4"/>
  <c r="E136" i="4"/>
  <c r="D136" i="4"/>
  <c r="H135" i="4"/>
  <c r="G135" i="4"/>
  <c r="F135" i="4"/>
  <c r="E135" i="4"/>
  <c r="D135" i="4"/>
  <c r="H134" i="4"/>
  <c r="G134" i="4"/>
  <c r="F134" i="4"/>
  <c r="E134" i="4"/>
  <c r="D134" i="4"/>
  <c r="H133" i="4"/>
  <c r="G133" i="4"/>
  <c r="F133" i="4"/>
  <c r="E133" i="4"/>
  <c r="D133" i="4"/>
  <c r="H132" i="4"/>
  <c r="G132" i="4"/>
  <c r="F132" i="4"/>
  <c r="E132" i="4"/>
  <c r="D132" i="4"/>
  <c r="H131" i="4"/>
  <c r="G131" i="4"/>
  <c r="F131" i="4"/>
  <c r="E131" i="4"/>
  <c r="D131" i="4"/>
  <c r="H130" i="4"/>
  <c r="G130" i="4"/>
  <c r="F130" i="4"/>
  <c r="E130" i="4"/>
  <c r="D130" i="4"/>
  <c r="H129" i="4"/>
  <c r="G129" i="4"/>
  <c r="F129" i="4"/>
  <c r="E129" i="4"/>
  <c r="D129" i="4"/>
  <c r="H128" i="4"/>
  <c r="G128" i="4"/>
  <c r="F128" i="4"/>
  <c r="E128" i="4"/>
  <c r="D128" i="4"/>
  <c r="H127" i="4"/>
  <c r="G127" i="4"/>
  <c r="F127" i="4"/>
  <c r="E127" i="4"/>
  <c r="D127" i="4"/>
  <c r="H126" i="4"/>
  <c r="G126" i="4"/>
  <c r="F126" i="4"/>
  <c r="E126" i="4"/>
  <c r="D126" i="4"/>
  <c r="H125" i="4"/>
  <c r="G125" i="4"/>
  <c r="F125" i="4"/>
  <c r="E125" i="4"/>
  <c r="D125" i="4"/>
  <c r="H124" i="4"/>
  <c r="G124" i="4"/>
  <c r="F124" i="4"/>
  <c r="E124" i="4"/>
  <c r="D124" i="4"/>
  <c r="H123" i="4"/>
  <c r="G123" i="4"/>
  <c r="F123" i="4"/>
  <c r="E123" i="4"/>
  <c r="D123" i="4"/>
  <c r="H122" i="4"/>
  <c r="G122" i="4"/>
  <c r="F122" i="4"/>
  <c r="E122" i="4"/>
  <c r="D122" i="4"/>
  <c r="H121" i="4"/>
  <c r="G121" i="4"/>
  <c r="F121" i="4"/>
  <c r="E121" i="4"/>
  <c r="D121" i="4"/>
  <c r="H120" i="4"/>
  <c r="G120" i="4"/>
  <c r="F120" i="4"/>
  <c r="E120" i="4"/>
  <c r="D120" i="4"/>
  <c r="H119" i="4"/>
  <c r="G119" i="4"/>
  <c r="F119" i="4"/>
  <c r="E119" i="4"/>
  <c r="D119" i="4"/>
  <c r="H118" i="4"/>
  <c r="G118" i="4"/>
  <c r="F118" i="4"/>
  <c r="E118" i="4"/>
  <c r="D118" i="4"/>
  <c r="H117" i="4"/>
  <c r="G117" i="4"/>
  <c r="F117" i="4"/>
  <c r="E117" i="4"/>
  <c r="D117" i="4"/>
  <c r="H116" i="4"/>
  <c r="G116" i="4"/>
  <c r="F116" i="4"/>
  <c r="E116" i="4"/>
  <c r="D116" i="4"/>
  <c r="H115" i="4"/>
  <c r="G115" i="4"/>
  <c r="F115" i="4"/>
  <c r="E115" i="4"/>
  <c r="D115" i="4"/>
  <c r="H114" i="4"/>
  <c r="G114" i="4"/>
  <c r="F114" i="4"/>
  <c r="E114" i="4"/>
  <c r="D114" i="4"/>
  <c r="H113" i="4"/>
  <c r="G113" i="4"/>
  <c r="F113" i="4"/>
  <c r="E113" i="4"/>
  <c r="D113" i="4"/>
  <c r="H112" i="4"/>
  <c r="G112" i="4"/>
  <c r="F112" i="4"/>
  <c r="E112" i="4"/>
  <c r="D112" i="4"/>
  <c r="H111" i="4"/>
  <c r="G111" i="4"/>
  <c r="F111" i="4"/>
  <c r="E111" i="4"/>
  <c r="D111" i="4"/>
  <c r="H110" i="4"/>
  <c r="G110" i="4"/>
  <c r="F110" i="4"/>
  <c r="E110" i="4"/>
  <c r="D110" i="4"/>
  <c r="H109" i="4"/>
  <c r="G109" i="4"/>
  <c r="F109" i="4"/>
  <c r="E109" i="4"/>
  <c r="D109" i="4"/>
  <c r="H108" i="4"/>
  <c r="G108" i="4"/>
  <c r="F108" i="4"/>
  <c r="E108" i="4"/>
  <c r="D108" i="4"/>
  <c r="H107" i="4"/>
  <c r="G107" i="4"/>
  <c r="F107" i="4"/>
  <c r="E107" i="4"/>
  <c r="D107" i="4"/>
  <c r="H106" i="4"/>
  <c r="G106" i="4"/>
  <c r="F106" i="4"/>
  <c r="E106" i="4"/>
  <c r="D106" i="4"/>
  <c r="H105" i="4"/>
  <c r="G105" i="4"/>
  <c r="F105" i="4"/>
  <c r="E105" i="4"/>
  <c r="D105" i="4"/>
  <c r="H104" i="4"/>
  <c r="G104" i="4"/>
  <c r="F104" i="4"/>
  <c r="E104" i="4"/>
  <c r="D104" i="4"/>
  <c r="H103" i="4"/>
  <c r="G103" i="4"/>
  <c r="F103" i="4"/>
  <c r="E103" i="4"/>
  <c r="D103" i="4"/>
  <c r="H102" i="4"/>
  <c r="G102" i="4"/>
  <c r="F102" i="4"/>
  <c r="E102" i="4"/>
  <c r="D102" i="4"/>
  <c r="H101" i="4"/>
  <c r="G101" i="4"/>
  <c r="F101" i="4"/>
  <c r="E101" i="4"/>
  <c r="D101" i="4"/>
  <c r="H100" i="4"/>
  <c r="G100" i="4"/>
  <c r="F100" i="4"/>
  <c r="E100" i="4"/>
  <c r="D100" i="4"/>
  <c r="H99" i="4"/>
  <c r="G99" i="4"/>
  <c r="F99" i="4"/>
  <c r="E99" i="4"/>
  <c r="D99" i="4"/>
  <c r="H98" i="4"/>
  <c r="G98" i="4"/>
  <c r="F98" i="4"/>
  <c r="E98" i="4"/>
  <c r="D98" i="4"/>
  <c r="H97" i="4"/>
  <c r="G97" i="4"/>
  <c r="F97" i="4"/>
  <c r="E97" i="4"/>
  <c r="D97" i="4"/>
  <c r="H96" i="4"/>
  <c r="G96" i="4"/>
  <c r="F96" i="4"/>
  <c r="E96" i="4"/>
  <c r="D96" i="4"/>
  <c r="H95" i="4"/>
  <c r="G95" i="4"/>
  <c r="F95" i="4"/>
  <c r="E95" i="4"/>
  <c r="D95" i="4"/>
  <c r="H94" i="4"/>
  <c r="G94" i="4"/>
  <c r="F94" i="4"/>
  <c r="E94" i="4"/>
  <c r="D94" i="4"/>
  <c r="H93" i="4"/>
  <c r="G93" i="4"/>
  <c r="F93" i="4"/>
  <c r="E93" i="4"/>
  <c r="D93" i="4"/>
  <c r="H92" i="4"/>
  <c r="G92" i="4"/>
  <c r="F92" i="4"/>
  <c r="E92" i="4"/>
  <c r="D92" i="4"/>
  <c r="H91" i="4"/>
  <c r="G91" i="4"/>
  <c r="F91" i="4"/>
  <c r="E91" i="4"/>
  <c r="D91" i="4"/>
  <c r="H90" i="4"/>
  <c r="G90" i="4"/>
  <c r="F90" i="4"/>
  <c r="E90" i="4"/>
  <c r="D90" i="4"/>
  <c r="H89" i="4"/>
  <c r="G89" i="4"/>
  <c r="F89" i="4"/>
  <c r="E89" i="4"/>
  <c r="D89" i="4"/>
  <c r="H88" i="4"/>
  <c r="G88" i="4"/>
  <c r="F88" i="4"/>
  <c r="E88" i="4"/>
  <c r="D88" i="4"/>
  <c r="H87" i="4"/>
  <c r="G87" i="4"/>
  <c r="F87" i="4"/>
  <c r="E87" i="4"/>
  <c r="D87" i="4"/>
  <c r="H86" i="4"/>
  <c r="G86" i="4"/>
  <c r="F86" i="4"/>
  <c r="E86" i="4"/>
  <c r="D86" i="4"/>
  <c r="H85" i="4"/>
  <c r="G85" i="4"/>
  <c r="F85" i="4"/>
  <c r="E85" i="4"/>
  <c r="D85" i="4"/>
  <c r="H84" i="4"/>
  <c r="G84" i="4"/>
  <c r="F84" i="4"/>
  <c r="E84" i="4"/>
  <c r="D84" i="4"/>
  <c r="H83" i="4"/>
  <c r="G83" i="4"/>
  <c r="F83" i="4"/>
  <c r="E83" i="4"/>
  <c r="D83" i="4"/>
  <c r="H82" i="4"/>
  <c r="G82" i="4"/>
  <c r="F82" i="4"/>
  <c r="E82" i="4"/>
  <c r="D82" i="4"/>
  <c r="H81" i="4"/>
  <c r="G81" i="4"/>
  <c r="F81" i="4"/>
  <c r="E81" i="4"/>
  <c r="D81" i="4"/>
  <c r="H80" i="4"/>
  <c r="G80" i="4"/>
  <c r="F80" i="4"/>
  <c r="E80" i="4"/>
  <c r="D80" i="4"/>
  <c r="H79" i="4"/>
  <c r="G79" i="4"/>
  <c r="F79" i="4"/>
  <c r="E79" i="4"/>
  <c r="D79" i="4"/>
  <c r="H78" i="4"/>
  <c r="G78" i="4"/>
  <c r="F78" i="4"/>
  <c r="E78" i="4"/>
  <c r="D78" i="4"/>
  <c r="H77" i="4"/>
  <c r="G77" i="4"/>
  <c r="F77" i="4"/>
  <c r="E77" i="4"/>
  <c r="D77" i="4"/>
  <c r="H76" i="4"/>
  <c r="G76" i="4"/>
  <c r="F76" i="4"/>
  <c r="E76" i="4"/>
  <c r="D76" i="4"/>
  <c r="H75" i="4"/>
  <c r="G75" i="4"/>
  <c r="F75" i="4"/>
  <c r="E75" i="4"/>
  <c r="D75" i="4"/>
  <c r="H74" i="4"/>
  <c r="G74" i="4"/>
  <c r="F74" i="4"/>
  <c r="E74" i="4"/>
  <c r="D74" i="4"/>
  <c r="H73" i="4"/>
  <c r="G73" i="4"/>
  <c r="F73" i="4"/>
  <c r="E73" i="4"/>
  <c r="D73" i="4"/>
  <c r="H72" i="4"/>
  <c r="G72" i="4"/>
  <c r="F72" i="4"/>
  <c r="E72" i="4"/>
  <c r="D72" i="4"/>
  <c r="H71" i="4"/>
  <c r="G71" i="4"/>
  <c r="F71" i="4"/>
  <c r="E71" i="4"/>
  <c r="D71" i="4"/>
  <c r="H70" i="4"/>
  <c r="G70" i="4"/>
  <c r="F70" i="4"/>
  <c r="E70" i="4"/>
  <c r="D70" i="4"/>
  <c r="H69" i="4"/>
  <c r="G69" i="4"/>
  <c r="F69" i="4"/>
  <c r="E69" i="4"/>
  <c r="D69" i="4"/>
  <c r="H68" i="4"/>
  <c r="G68" i="4"/>
  <c r="F68" i="4"/>
  <c r="E68" i="4"/>
  <c r="D68" i="4"/>
  <c r="H67" i="4"/>
  <c r="G67" i="4"/>
  <c r="F67" i="4"/>
  <c r="E67" i="4"/>
  <c r="D67" i="4"/>
  <c r="H66" i="4"/>
  <c r="G66" i="4"/>
  <c r="F66" i="4"/>
  <c r="E66" i="4"/>
  <c r="D66" i="4"/>
  <c r="H65" i="4"/>
  <c r="G65" i="4"/>
  <c r="F65" i="4"/>
  <c r="E65" i="4"/>
  <c r="D65" i="4"/>
  <c r="H64" i="4"/>
  <c r="G64" i="4"/>
  <c r="F64" i="4"/>
  <c r="E64" i="4"/>
  <c r="D64" i="4"/>
  <c r="H63" i="4"/>
  <c r="G63" i="4"/>
  <c r="F63" i="4"/>
  <c r="E63" i="4"/>
  <c r="D63" i="4"/>
  <c r="H62" i="4"/>
  <c r="G62" i="4"/>
  <c r="F62" i="4"/>
  <c r="E62" i="4"/>
  <c r="D62" i="4"/>
  <c r="H61" i="4"/>
  <c r="G61" i="4"/>
  <c r="F61" i="4"/>
  <c r="E61" i="4"/>
  <c r="D61" i="4"/>
  <c r="H60" i="4"/>
  <c r="G60" i="4"/>
  <c r="F60" i="4"/>
  <c r="E60" i="4"/>
  <c r="D60" i="4"/>
  <c r="H59" i="4"/>
  <c r="G59" i="4"/>
  <c r="F59" i="4"/>
  <c r="E59" i="4"/>
  <c r="D59" i="4"/>
  <c r="H58" i="4"/>
  <c r="G58" i="4"/>
  <c r="F58" i="4"/>
  <c r="E58" i="4"/>
  <c r="D58" i="4"/>
  <c r="H57" i="4"/>
  <c r="G57" i="4"/>
  <c r="F57" i="4"/>
  <c r="E57" i="4"/>
  <c r="D57" i="4"/>
  <c r="H56" i="4"/>
  <c r="G56" i="4"/>
  <c r="F56" i="4"/>
  <c r="E56" i="4"/>
  <c r="D56" i="4"/>
  <c r="H55" i="4"/>
  <c r="G55" i="4"/>
  <c r="F55" i="4"/>
  <c r="E55" i="4"/>
  <c r="D55" i="4"/>
  <c r="H54" i="4"/>
  <c r="G54" i="4"/>
  <c r="F54" i="4"/>
  <c r="E54" i="4"/>
  <c r="D54" i="4"/>
  <c r="H53" i="4"/>
  <c r="G53" i="4"/>
  <c r="F53" i="4"/>
  <c r="E53" i="4"/>
  <c r="D53" i="4"/>
  <c r="H52" i="4"/>
  <c r="G52" i="4"/>
  <c r="F52" i="4"/>
  <c r="E52" i="4"/>
  <c r="D52" i="4"/>
  <c r="H51" i="4"/>
  <c r="G51" i="4"/>
  <c r="F51" i="4"/>
  <c r="E51" i="4"/>
  <c r="D51" i="4"/>
  <c r="H50" i="4"/>
  <c r="G50" i="4"/>
  <c r="F50" i="4"/>
  <c r="E50" i="4"/>
  <c r="D50" i="4"/>
  <c r="H49" i="4"/>
  <c r="G49" i="4"/>
  <c r="F49" i="4"/>
  <c r="E49" i="4"/>
  <c r="D49" i="4"/>
  <c r="H48" i="4"/>
  <c r="G48" i="4"/>
  <c r="F48" i="4"/>
  <c r="E48" i="4"/>
  <c r="D48" i="4"/>
  <c r="H47" i="4"/>
  <c r="G47" i="4"/>
  <c r="F47" i="4"/>
  <c r="E47" i="4"/>
  <c r="D47" i="4"/>
  <c r="H46" i="4"/>
  <c r="G46" i="4"/>
  <c r="F46" i="4"/>
  <c r="E46" i="4"/>
  <c r="D46" i="4"/>
  <c r="H45" i="4"/>
  <c r="G45" i="4"/>
  <c r="F45" i="4"/>
  <c r="E45" i="4"/>
  <c r="D45" i="4"/>
  <c r="H44" i="4"/>
  <c r="G44" i="4"/>
  <c r="F44" i="4"/>
  <c r="E44" i="4"/>
  <c r="D44" i="4"/>
  <c r="H43" i="4"/>
  <c r="G43" i="4"/>
  <c r="F43" i="4"/>
  <c r="E43" i="4"/>
  <c r="D43" i="4"/>
  <c r="H42" i="4"/>
  <c r="G42" i="4"/>
  <c r="F42" i="4"/>
  <c r="E42" i="4"/>
  <c r="D42" i="4"/>
  <c r="H41" i="4"/>
  <c r="G41" i="4"/>
  <c r="F41" i="4"/>
  <c r="E41" i="4"/>
  <c r="D41" i="4"/>
  <c r="H40" i="4"/>
  <c r="G40" i="4"/>
  <c r="F40" i="4"/>
  <c r="E40" i="4"/>
  <c r="D40" i="4"/>
  <c r="H39" i="4"/>
  <c r="G39" i="4"/>
  <c r="F39" i="4"/>
  <c r="E39" i="4"/>
  <c r="D39" i="4"/>
  <c r="H38" i="4"/>
  <c r="G38" i="4"/>
  <c r="F38" i="4"/>
  <c r="E38" i="4"/>
  <c r="D38" i="4"/>
  <c r="H37" i="4"/>
  <c r="G37" i="4"/>
  <c r="F37" i="4"/>
  <c r="E37" i="4"/>
  <c r="D37" i="4"/>
  <c r="H36" i="4"/>
  <c r="G36" i="4"/>
  <c r="F36" i="4"/>
  <c r="E36" i="4"/>
  <c r="D36" i="4"/>
  <c r="H35" i="4"/>
  <c r="G35" i="4"/>
  <c r="F35" i="4"/>
  <c r="E35" i="4"/>
  <c r="D35" i="4"/>
  <c r="H34" i="4"/>
  <c r="G34" i="4"/>
  <c r="F34" i="4"/>
  <c r="E34" i="4"/>
  <c r="D34" i="4"/>
  <c r="H33" i="4"/>
  <c r="G33" i="4"/>
  <c r="F33" i="4"/>
  <c r="E33" i="4"/>
  <c r="D33" i="4"/>
  <c r="H32" i="4"/>
  <c r="G32" i="4"/>
  <c r="F32" i="4"/>
  <c r="E32" i="4"/>
  <c r="D32" i="4"/>
  <c r="H31" i="4"/>
  <c r="G31" i="4"/>
  <c r="F31" i="4"/>
  <c r="E31" i="4"/>
  <c r="D31" i="4"/>
  <c r="H30" i="4"/>
  <c r="G30" i="4"/>
  <c r="F30" i="4"/>
  <c r="E30" i="4"/>
  <c r="D30" i="4"/>
  <c r="H29" i="4"/>
  <c r="G29" i="4"/>
  <c r="F29" i="4"/>
  <c r="E29" i="4"/>
  <c r="D29" i="4"/>
  <c r="H28" i="4"/>
  <c r="G28" i="4"/>
  <c r="F28" i="4"/>
  <c r="E28" i="4"/>
  <c r="D28" i="4"/>
  <c r="H27" i="4"/>
  <c r="G27" i="4"/>
  <c r="F27" i="4"/>
  <c r="E27" i="4"/>
  <c r="D27" i="4"/>
  <c r="H26" i="4"/>
  <c r="G26" i="4"/>
  <c r="F26" i="4"/>
  <c r="E26" i="4"/>
  <c r="D26" i="4"/>
  <c r="H25" i="4"/>
  <c r="G25" i="4"/>
  <c r="F25" i="4"/>
  <c r="E25" i="4"/>
  <c r="D25" i="4"/>
  <c r="H24" i="4"/>
  <c r="G24" i="4"/>
  <c r="F24" i="4"/>
  <c r="E24" i="4"/>
  <c r="D24" i="4"/>
  <c r="H23" i="4"/>
  <c r="G23" i="4"/>
  <c r="F23" i="4"/>
  <c r="E23" i="4"/>
  <c r="D23" i="4"/>
  <c r="H22" i="4"/>
  <c r="G22" i="4"/>
  <c r="F22" i="4"/>
  <c r="E22" i="4"/>
  <c r="D22" i="4"/>
  <c r="H21" i="4"/>
  <c r="G21" i="4"/>
  <c r="F21" i="4"/>
  <c r="E21" i="4"/>
  <c r="D21" i="4"/>
  <c r="H20" i="4"/>
  <c r="G20" i="4"/>
  <c r="F20" i="4"/>
  <c r="E20" i="4"/>
  <c r="D20" i="4"/>
  <c r="H19" i="4"/>
  <c r="G19" i="4"/>
  <c r="F19" i="4"/>
  <c r="E19" i="4"/>
  <c r="D19" i="4"/>
  <c r="H18" i="4"/>
  <c r="G18" i="4"/>
  <c r="F18" i="4"/>
  <c r="E18" i="4"/>
  <c r="D18" i="4"/>
  <c r="H17" i="4"/>
  <c r="G17" i="4"/>
  <c r="F17" i="4"/>
  <c r="E17" i="4"/>
  <c r="D17" i="4"/>
  <c r="H16" i="4"/>
  <c r="G16" i="4"/>
  <c r="F16" i="4"/>
  <c r="E16" i="4"/>
  <c r="D16" i="4"/>
  <c r="H15" i="4"/>
  <c r="G15" i="4"/>
  <c r="F15" i="4"/>
  <c r="E15" i="4"/>
  <c r="D15" i="4"/>
  <c r="H14" i="4"/>
  <c r="G14" i="4"/>
  <c r="F14" i="4"/>
  <c r="E14" i="4"/>
  <c r="D14" i="4"/>
  <c r="H13" i="4"/>
  <c r="G13" i="4"/>
  <c r="F13" i="4"/>
  <c r="E13" i="4"/>
  <c r="D13" i="4"/>
  <c r="H12" i="4"/>
  <c r="G12" i="4"/>
  <c r="F12" i="4"/>
  <c r="E12" i="4"/>
  <c r="D12" i="4"/>
  <c r="H11" i="4"/>
  <c r="G11" i="4"/>
  <c r="F11" i="4"/>
  <c r="E11" i="4"/>
  <c r="D11" i="4"/>
  <c r="H10" i="4"/>
  <c r="G10" i="4"/>
  <c r="F10" i="4"/>
  <c r="E10" i="4"/>
  <c r="D10" i="4"/>
  <c r="H9" i="4"/>
  <c r="G9" i="4"/>
  <c r="F9" i="4"/>
  <c r="E9" i="4"/>
  <c r="D9" i="4"/>
  <c r="H8" i="4"/>
  <c r="G8" i="4"/>
  <c r="F8" i="4"/>
  <c r="E8" i="4"/>
  <c r="D8" i="4"/>
  <c r="H7" i="4"/>
  <c r="G7" i="4"/>
  <c r="F7" i="4"/>
  <c r="E7" i="4"/>
  <c r="D7" i="4"/>
  <c r="H6" i="4"/>
  <c r="G6" i="4"/>
  <c r="F6" i="4"/>
  <c r="E6" i="4"/>
  <c r="D6" i="4"/>
  <c r="H5" i="4"/>
  <c r="G5" i="4"/>
  <c r="F5" i="4"/>
  <c r="E5" i="4"/>
  <c r="D5" i="4"/>
  <c r="I516" i="2" l="1"/>
  <c r="H516" i="2"/>
  <c r="G516" i="2"/>
  <c r="F516" i="2"/>
  <c r="I515" i="2"/>
  <c r="H515" i="2"/>
  <c r="G515" i="2"/>
  <c r="F515" i="2"/>
  <c r="I514" i="2"/>
  <c r="H514" i="2"/>
  <c r="G514" i="2"/>
  <c r="F514" i="2"/>
  <c r="I513" i="2"/>
  <c r="H513" i="2"/>
  <c r="G513" i="2"/>
  <c r="F513" i="2"/>
  <c r="I512" i="2"/>
  <c r="H512" i="2"/>
  <c r="G512" i="2"/>
  <c r="F512" i="2"/>
  <c r="I511" i="2"/>
  <c r="H511" i="2"/>
  <c r="G511" i="2"/>
  <c r="F511" i="2"/>
  <c r="I510" i="2"/>
  <c r="H510" i="2"/>
  <c r="G510" i="2"/>
  <c r="F510" i="2"/>
  <c r="I509" i="2"/>
  <c r="H509" i="2"/>
  <c r="G509" i="2"/>
  <c r="F509" i="2"/>
  <c r="I508" i="2"/>
  <c r="H508" i="2"/>
  <c r="G508" i="2"/>
  <c r="F508" i="2"/>
  <c r="I507" i="2"/>
  <c r="H507" i="2"/>
  <c r="G507" i="2"/>
  <c r="F507" i="2"/>
  <c r="I506" i="2"/>
  <c r="H506" i="2"/>
  <c r="G506" i="2"/>
  <c r="F506" i="2"/>
  <c r="I505" i="2"/>
  <c r="H505" i="2"/>
  <c r="G505" i="2"/>
  <c r="F505" i="2"/>
  <c r="I504" i="2"/>
  <c r="H504" i="2"/>
  <c r="G504" i="2"/>
  <c r="F504" i="2"/>
  <c r="I503" i="2"/>
  <c r="H503" i="2"/>
  <c r="G503" i="2"/>
  <c r="F503" i="2"/>
  <c r="I502" i="2"/>
  <c r="H502" i="2"/>
  <c r="G502" i="2"/>
  <c r="F502" i="2"/>
  <c r="I501" i="2"/>
  <c r="H501" i="2"/>
  <c r="G501" i="2"/>
  <c r="F501" i="2"/>
  <c r="I500" i="2"/>
  <c r="H500" i="2"/>
  <c r="G500" i="2"/>
  <c r="F500" i="2"/>
  <c r="I499" i="2"/>
  <c r="H499" i="2"/>
  <c r="G499" i="2"/>
  <c r="F499" i="2"/>
  <c r="I498" i="2"/>
  <c r="H498" i="2"/>
  <c r="G498" i="2"/>
  <c r="F498" i="2"/>
  <c r="I497" i="2"/>
  <c r="H497" i="2"/>
  <c r="G497" i="2"/>
  <c r="F497" i="2"/>
  <c r="I496" i="2"/>
  <c r="H496" i="2"/>
  <c r="G496" i="2"/>
  <c r="F496" i="2"/>
  <c r="I495" i="2"/>
  <c r="H495" i="2"/>
  <c r="G495" i="2"/>
  <c r="F495" i="2"/>
  <c r="I494" i="2"/>
  <c r="H494" i="2"/>
  <c r="G494" i="2"/>
  <c r="F494" i="2"/>
  <c r="I493" i="2"/>
  <c r="H493" i="2"/>
  <c r="G493" i="2"/>
  <c r="F493" i="2"/>
  <c r="I492" i="2"/>
  <c r="H492" i="2"/>
  <c r="G492" i="2"/>
  <c r="F492" i="2"/>
  <c r="I491" i="2"/>
  <c r="H491" i="2"/>
  <c r="G491" i="2"/>
  <c r="F491" i="2"/>
  <c r="I490" i="2"/>
  <c r="H490" i="2"/>
  <c r="G490" i="2"/>
  <c r="F490" i="2"/>
  <c r="I489" i="2"/>
  <c r="H489" i="2"/>
  <c r="G489" i="2"/>
  <c r="F489" i="2"/>
  <c r="I488" i="2"/>
  <c r="H488" i="2"/>
  <c r="G488" i="2"/>
  <c r="F488" i="2"/>
  <c r="I487" i="2"/>
  <c r="H487" i="2"/>
  <c r="G487" i="2"/>
  <c r="F487" i="2"/>
  <c r="I486" i="2"/>
  <c r="H486" i="2"/>
  <c r="G486" i="2"/>
  <c r="F486" i="2"/>
  <c r="I485" i="2"/>
  <c r="H485" i="2"/>
  <c r="G485" i="2"/>
  <c r="F485" i="2"/>
  <c r="I484" i="2"/>
  <c r="H484" i="2"/>
  <c r="G484" i="2"/>
  <c r="F484" i="2"/>
  <c r="I483" i="2"/>
  <c r="H483" i="2"/>
  <c r="G483" i="2"/>
  <c r="F483" i="2"/>
  <c r="I482" i="2"/>
  <c r="H482" i="2"/>
  <c r="G482" i="2"/>
  <c r="F482" i="2"/>
  <c r="I481" i="2"/>
  <c r="H481" i="2"/>
  <c r="G481" i="2"/>
  <c r="F481" i="2"/>
  <c r="I480" i="2"/>
  <c r="H480" i="2"/>
  <c r="G480" i="2"/>
  <c r="F480" i="2"/>
  <c r="I479" i="2"/>
  <c r="H479" i="2"/>
  <c r="G479" i="2"/>
  <c r="F479" i="2"/>
  <c r="I478" i="2"/>
  <c r="H478" i="2"/>
  <c r="G478" i="2"/>
  <c r="F478" i="2"/>
  <c r="I477" i="2"/>
  <c r="H477" i="2"/>
  <c r="G477" i="2"/>
  <c r="F477" i="2"/>
  <c r="I476" i="2"/>
  <c r="H476" i="2"/>
  <c r="G476" i="2"/>
  <c r="F476" i="2"/>
  <c r="I475" i="2"/>
  <c r="H475" i="2"/>
  <c r="G475" i="2"/>
  <c r="F475" i="2"/>
  <c r="I474" i="2"/>
  <c r="H474" i="2"/>
  <c r="G474" i="2"/>
  <c r="F474" i="2"/>
  <c r="I473" i="2"/>
  <c r="H473" i="2"/>
  <c r="G473" i="2"/>
  <c r="F473" i="2"/>
  <c r="I472" i="2"/>
  <c r="H472" i="2"/>
  <c r="G472" i="2"/>
  <c r="F472" i="2"/>
  <c r="I471" i="2"/>
  <c r="H471" i="2"/>
  <c r="G471" i="2"/>
  <c r="F471" i="2"/>
  <c r="I470" i="2"/>
  <c r="H470" i="2"/>
  <c r="G470" i="2"/>
  <c r="F470" i="2"/>
  <c r="I469" i="2"/>
  <c r="H469" i="2"/>
  <c r="G469" i="2"/>
  <c r="F469" i="2"/>
  <c r="I468" i="2"/>
  <c r="H468" i="2"/>
  <c r="G468" i="2"/>
  <c r="F468" i="2"/>
  <c r="I467" i="2"/>
  <c r="H467" i="2"/>
  <c r="G467" i="2"/>
  <c r="F467" i="2"/>
  <c r="I466" i="2"/>
  <c r="H466" i="2"/>
  <c r="G466" i="2"/>
  <c r="F466" i="2"/>
  <c r="I465" i="2"/>
  <c r="H465" i="2"/>
  <c r="G465" i="2"/>
  <c r="F465" i="2"/>
  <c r="I464" i="2"/>
  <c r="H464" i="2"/>
  <c r="G464" i="2"/>
  <c r="F464" i="2"/>
  <c r="I463" i="2"/>
  <c r="H463" i="2"/>
  <c r="G463" i="2"/>
  <c r="F463" i="2"/>
  <c r="I462" i="2"/>
  <c r="H462" i="2"/>
  <c r="G462" i="2"/>
  <c r="F462" i="2"/>
  <c r="I461" i="2"/>
  <c r="H461" i="2"/>
  <c r="G461" i="2"/>
  <c r="F461" i="2"/>
  <c r="I460" i="2"/>
  <c r="H460" i="2"/>
  <c r="G460" i="2"/>
  <c r="F460" i="2"/>
  <c r="I459" i="2"/>
  <c r="H459" i="2"/>
  <c r="G459" i="2"/>
  <c r="F459" i="2"/>
  <c r="I458" i="2"/>
  <c r="H458" i="2"/>
  <c r="G458" i="2"/>
  <c r="F458" i="2"/>
  <c r="I457" i="2"/>
  <c r="H457" i="2"/>
  <c r="G457" i="2"/>
  <c r="F457" i="2"/>
  <c r="I456" i="2"/>
  <c r="H456" i="2"/>
  <c r="G456" i="2"/>
  <c r="F456" i="2"/>
  <c r="I455" i="2"/>
  <c r="H455" i="2"/>
  <c r="G455" i="2"/>
  <c r="F455" i="2"/>
  <c r="I454" i="2"/>
  <c r="H454" i="2"/>
  <c r="G454" i="2"/>
  <c r="F454" i="2"/>
  <c r="I453" i="2"/>
  <c r="H453" i="2"/>
  <c r="G453" i="2"/>
  <c r="F453" i="2"/>
  <c r="I452" i="2"/>
  <c r="H452" i="2"/>
  <c r="G452" i="2"/>
  <c r="F452" i="2"/>
  <c r="I451" i="2"/>
  <c r="H451" i="2"/>
  <c r="G451" i="2"/>
  <c r="F451" i="2"/>
  <c r="I450" i="2"/>
  <c r="H450" i="2"/>
  <c r="G450" i="2"/>
  <c r="F450" i="2"/>
  <c r="I449" i="2"/>
  <c r="H449" i="2"/>
  <c r="G449" i="2"/>
  <c r="F449" i="2"/>
  <c r="I448" i="2"/>
  <c r="H448" i="2"/>
  <c r="G448" i="2"/>
  <c r="F448" i="2"/>
  <c r="I447" i="2"/>
  <c r="H447" i="2"/>
  <c r="G447" i="2"/>
  <c r="F447" i="2"/>
  <c r="I446" i="2"/>
  <c r="H446" i="2"/>
  <c r="G446" i="2"/>
  <c r="F446" i="2"/>
  <c r="I445" i="2"/>
  <c r="H445" i="2"/>
  <c r="G445" i="2"/>
  <c r="F445" i="2"/>
  <c r="I444" i="2"/>
  <c r="H444" i="2"/>
  <c r="G444" i="2"/>
  <c r="F444" i="2"/>
  <c r="I443" i="2"/>
  <c r="H443" i="2"/>
  <c r="G443" i="2"/>
  <c r="F443" i="2"/>
  <c r="I442" i="2"/>
  <c r="H442" i="2"/>
  <c r="G442" i="2"/>
  <c r="F442" i="2"/>
  <c r="I441" i="2"/>
  <c r="H441" i="2"/>
  <c r="G441" i="2"/>
  <c r="F441" i="2"/>
  <c r="I440" i="2"/>
  <c r="H440" i="2"/>
  <c r="G440" i="2"/>
  <c r="F440" i="2"/>
  <c r="I439" i="2"/>
  <c r="H439" i="2"/>
  <c r="G439" i="2"/>
  <c r="F439" i="2"/>
  <c r="I438" i="2"/>
  <c r="H438" i="2"/>
  <c r="G438" i="2"/>
  <c r="F438" i="2"/>
  <c r="I437" i="2"/>
  <c r="H437" i="2"/>
  <c r="G437" i="2"/>
  <c r="F437" i="2"/>
  <c r="I436" i="2"/>
  <c r="H436" i="2"/>
  <c r="G436" i="2"/>
  <c r="F436" i="2"/>
  <c r="I435" i="2"/>
  <c r="H435" i="2"/>
  <c r="G435" i="2"/>
  <c r="F435" i="2"/>
  <c r="I434" i="2"/>
  <c r="H434" i="2"/>
  <c r="G434" i="2"/>
  <c r="F434" i="2"/>
  <c r="I433" i="2"/>
  <c r="H433" i="2"/>
  <c r="G433" i="2"/>
  <c r="F433" i="2"/>
  <c r="I432" i="2"/>
  <c r="H432" i="2"/>
  <c r="G432" i="2"/>
  <c r="F432" i="2"/>
  <c r="I431" i="2"/>
  <c r="H431" i="2"/>
  <c r="G431" i="2"/>
  <c r="F431" i="2"/>
  <c r="I430" i="2"/>
  <c r="H430" i="2"/>
  <c r="G430" i="2"/>
  <c r="F430" i="2"/>
  <c r="I429" i="2"/>
  <c r="H429" i="2"/>
  <c r="G429" i="2"/>
  <c r="F429" i="2"/>
  <c r="I428" i="2"/>
  <c r="H428" i="2"/>
  <c r="G428" i="2"/>
  <c r="F428" i="2"/>
  <c r="I427" i="2"/>
  <c r="H427" i="2"/>
  <c r="G427" i="2"/>
  <c r="F427" i="2"/>
  <c r="I426" i="2"/>
  <c r="H426" i="2"/>
  <c r="G426" i="2"/>
  <c r="F426" i="2"/>
  <c r="I425" i="2"/>
  <c r="H425" i="2"/>
  <c r="G425" i="2"/>
  <c r="F425" i="2"/>
  <c r="I424" i="2"/>
  <c r="H424" i="2"/>
  <c r="G424" i="2"/>
  <c r="F424" i="2"/>
  <c r="I423" i="2"/>
  <c r="H423" i="2"/>
  <c r="G423" i="2"/>
  <c r="F423" i="2"/>
  <c r="I422" i="2"/>
  <c r="H422" i="2"/>
  <c r="G422" i="2"/>
  <c r="F422" i="2"/>
  <c r="I421" i="2"/>
  <c r="H421" i="2"/>
  <c r="G421" i="2"/>
  <c r="F421" i="2"/>
  <c r="I420" i="2"/>
  <c r="H420" i="2"/>
  <c r="G420" i="2"/>
  <c r="F420" i="2"/>
  <c r="I419" i="2"/>
  <c r="H419" i="2"/>
  <c r="G419" i="2"/>
  <c r="F419" i="2"/>
  <c r="I418" i="2"/>
  <c r="H418" i="2"/>
  <c r="G418" i="2"/>
  <c r="F418" i="2"/>
  <c r="I417" i="2"/>
  <c r="H417" i="2"/>
  <c r="G417" i="2"/>
  <c r="F417" i="2"/>
  <c r="I416" i="2"/>
  <c r="H416" i="2"/>
  <c r="G416" i="2"/>
  <c r="F416" i="2"/>
  <c r="I415" i="2"/>
  <c r="H415" i="2"/>
  <c r="G415" i="2"/>
  <c r="F415" i="2"/>
  <c r="I414" i="2"/>
  <c r="H414" i="2"/>
  <c r="G414" i="2"/>
  <c r="F414" i="2"/>
  <c r="I413" i="2"/>
  <c r="H413" i="2"/>
  <c r="G413" i="2"/>
  <c r="F413" i="2"/>
  <c r="I412" i="2"/>
  <c r="H412" i="2"/>
  <c r="G412" i="2"/>
  <c r="F412" i="2"/>
  <c r="I411" i="2"/>
  <c r="H411" i="2"/>
  <c r="G411" i="2"/>
  <c r="F411" i="2"/>
  <c r="I410" i="2"/>
  <c r="H410" i="2"/>
  <c r="G410" i="2"/>
  <c r="F410" i="2"/>
  <c r="I409" i="2"/>
  <c r="H409" i="2"/>
  <c r="G409" i="2"/>
  <c r="F409" i="2"/>
  <c r="I408" i="2"/>
  <c r="H408" i="2"/>
  <c r="G408" i="2"/>
  <c r="F408" i="2"/>
  <c r="I407" i="2"/>
  <c r="H407" i="2"/>
  <c r="G407" i="2"/>
  <c r="F407" i="2"/>
  <c r="I406" i="2"/>
  <c r="H406" i="2"/>
  <c r="G406" i="2"/>
  <c r="F406" i="2"/>
  <c r="I405" i="2"/>
  <c r="H405" i="2"/>
  <c r="G405" i="2"/>
  <c r="F405" i="2"/>
  <c r="I404" i="2"/>
  <c r="H404" i="2"/>
  <c r="G404" i="2"/>
  <c r="F404" i="2"/>
  <c r="I403" i="2"/>
  <c r="H403" i="2"/>
  <c r="G403" i="2"/>
  <c r="F403" i="2"/>
  <c r="I402" i="2"/>
  <c r="H402" i="2"/>
  <c r="G402" i="2"/>
  <c r="F402" i="2"/>
  <c r="I401" i="2"/>
  <c r="H401" i="2"/>
  <c r="G401" i="2"/>
  <c r="F401" i="2"/>
  <c r="I400" i="2"/>
  <c r="H400" i="2"/>
  <c r="G400" i="2"/>
  <c r="F400" i="2"/>
  <c r="I399" i="2"/>
  <c r="H399" i="2"/>
  <c r="G399" i="2"/>
  <c r="F399" i="2"/>
  <c r="I398" i="2"/>
  <c r="H398" i="2"/>
  <c r="G398" i="2"/>
  <c r="F398" i="2"/>
  <c r="I397" i="2"/>
  <c r="H397" i="2"/>
  <c r="G397" i="2"/>
  <c r="F397" i="2"/>
  <c r="I396" i="2"/>
  <c r="H396" i="2"/>
  <c r="G396" i="2"/>
  <c r="F396" i="2"/>
  <c r="I395" i="2"/>
  <c r="H395" i="2"/>
  <c r="G395" i="2"/>
  <c r="F395" i="2"/>
  <c r="I394" i="2"/>
  <c r="H394" i="2"/>
  <c r="G394" i="2"/>
  <c r="F394" i="2"/>
  <c r="I393" i="2"/>
  <c r="H393" i="2"/>
  <c r="G393" i="2"/>
  <c r="F393" i="2"/>
  <c r="I392" i="2"/>
  <c r="H392" i="2"/>
  <c r="G392" i="2"/>
  <c r="F392" i="2"/>
  <c r="I391" i="2"/>
  <c r="H391" i="2"/>
  <c r="G391" i="2"/>
  <c r="F391" i="2"/>
  <c r="I390" i="2"/>
  <c r="H390" i="2"/>
  <c r="G390" i="2"/>
  <c r="F390" i="2"/>
  <c r="I389" i="2"/>
  <c r="H389" i="2"/>
  <c r="G389" i="2"/>
  <c r="F389" i="2"/>
  <c r="I388" i="2"/>
  <c r="H388" i="2"/>
  <c r="G388" i="2"/>
  <c r="F388" i="2"/>
  <c r="I387" i="2"/>
  <c r="H387" i="2"/>
  <c r="G387" i="2"/>
  <c r="F387" i="2"/>
  <c r="I386" i="2"/>
  <c r="H386" i="2"/>
  <c r="G386" i="2"/>
  <c r="F386" i="2"/>
  <c r="I385" i="2"/>
  <c r="H385" i="2"/>
  <c r="G385" i="2"/>
  <c r="F385" i="2"/>
  <c r="I384" i="2"/>
  <c r="H384" i="2"/>
  <c r="G384" i="2"/>
  <c r="F384" i="2"/>
  <c r="I383" i="2"/>
  <c r="H383" i="2"/>
  <c r="G383" i="2"/>
  <c r="F383" i="2"/>
  <c r="I382" i="2"/>
  <c r="H382" i="2"/>
  <c r="G382" i="2"/>
  <c r="F382" i="2"/>
  <c r="I381" i="2"/>
  <c r="H381" i="2"/>
  <c r="G381" i="2"/>
  <c r="F381" i="2"/>
  <c r="I380" i="2"/>
  <c r="H380" i="2"/>
  <c r="G380" i="2"/>
  <c r="F380" i="2"/>
  <c r="I379" i="2"/>
  <c r="H379" i="2"/>
  <c r="G379" i="2"/>
  <c r="F379" i="2"/>
  <c r="I378" i="2"/>
  <c r="H378" i="2"/>
  <c r="G378" i="2"/>
  <c r="F378" i="2"/>
  <c r="I377" i="2"/>
  <c r="H377" i="2"/>
  <c r="G377" i="2"/>
  <c r="F377" i="2"/>
  <c r="I376" i="2"/>
  <c r="H376" i="2"/>
  <c r="G376" i="2"/>
  <c r="F376" i="2"/>
  <c r="I375" i="2"/>
  <c r="H375" i="2"/>
  <c r="G375" i="2"/>
  <c r="F375" i="2"/>
  <c r="I374" i="2"/>
  <c r="H374" i="2"/>
  <c r="G374" i="2"/>
  <c r="F374" i="2"/>
  <c r="I373" i="2"/>
  <c r="H373" i="2"/>
  <c r="G373" i="2"/>
  <c r="F373" i="2"/>
  <c r="I372" i="2"/>
  <c r="H372" i="2"/>
  <c r="G372" i="2"/>
  <c r="F372" i="2"/>
  <c r="I371" i="2"/>
  <c r="H371" i="2"/>
  <c r="G371" i="2"/>
  <c r="F371" i="2"/>
  <c r="I370" i="2"/>
  <c r="H370" i="2"/>
  <c r="G370" i="2"/>
  <c r="F370" i="2"/>
  <c r="I369" i="2"/>
  <c r="H369" i="2"/>
  <c r="G369" i="2"/>
  <c r="F369" i="2"/>
  <c r="I368" i="2"/>
  <c r="H368" i="2"/>
  <c r="G368" i="2"/>
  <c r="F368" i="2"/>
  <c r="I367" i="2"/>
  <c r="H367" i="2"/>
  <c r="G367" i="2"/>
  <c r="F367" i="2"/>
  <c r="I366" i="2"/>
  <c r="H366" i="2"/>
  <c r="G366" i="2"/>
  <c r="F366" i="2"/>
  <c r="I365" i="2"/>
  <c r="H365" i="2"/>
  <c r="G365" i="2"/>
  <c r="F365" i="2"/>
  <c r="I364" i="2"/>
  <c r="H364" i="2"/>
  <c r="G364" i="2"/>
  <c r="F364" i="2"/>
  <c r="I363" i="2"/>
  <c r="H363" i="2"/>
  <c r="G363" i="2"/>
  <c r="F363" i="2"/>
  <c r="I362" i="2"/>
  <c r="H362" i="2"/>
  <c r="G362" i="2"/>
  <c r="F362" i="2"/>
  <c r="I361" i="2"/>
  <c r="H361" i="2"/>
  <c r="G361" i="2"/>
  <c r="F361" i="2"/>
  <c r="I360" i="2"/>
  <c r="H360" i="2"/>
  <c r="G360" i="2"/>
  <c r="F360" i="2"/>
  <c r="I359" i="2"/>
  <c r="H359" i="2"/>
  <c r="G359" i="2"/>
  <c r="F359" i="2"/>
  <c r="I358" i="2"/>
  <c r="H358" i="2"/>
  <c r="G358" i="2"/>
  <c r="F358" i="2"/>
  <c r="I357" i="2"/>
  <c r="H357" i="2"/>
  <c r="G357" i="2"/>
  <c r="F357" i="2"/>
  <c r="I356" i="2"/>
  <c r="H356" i="2"/>
  <c r="G356" i="2"/>
  <c r="F356" i="2"/>
  <c r="I355" i="2"/>
  <c r="H355" i="2"/>
  <c r="G355" i="2"/>
  <c r="F355" i="2"/>
  <c r="I354" i="2"/>
  <c r="H354" i="2"/>
  <c r="G354" i="2"/>
  <c r="F354" i="2"/>
  <c r="I353" i="2"/>
  <c r="H353" i="2"/>
  <c r="G353" i="2"/>
  <c r="F353" i="2"/>
  <c r="I352" i="2"/>
  <c r="H352" i="2"/>
  <c r="G352" i="2"/>
  <c r="F352" i="2"/>
  <c r="I351" i="2"/>
  <c r="H351" i="2"/>
  <c r="G351" i="2"/>
  <c r="F351" i="2"/>
  <c r="I350" i="2"/>
  <c r="H350" i="2"/>
  <c r="G350" i="2"/>
  <c r="F350" i="2"/>
  <c r="I349" i="2"/>
  <c r="H349" i="2"/>
  <c r="G349" i="2"/>
  <c r="F349" i="2"/>
  <c r="I348" i="2"/>
  <c r="H348" i="2"/>
  <c r="G348" i="2"/>
  <c r="F348" i="2"/>
  <c r="I347" i="2"/>
  <c r="H347" i="2"/>
  <c r="G347" i="2"/>
  <c r="F347" i="2"/>
  <c r="I346" i="2"/>
  <c r="H346" i="2"/>
  <c r="G346" i="2"/>
  <c r="F346" i="2"/>
  <c r="I345" i="2"/>
  <c r="H345" i="2"/>
  <c r="G345" i="2"/>
  <c r="F345" i="2"/>
  <c r="I344" i="2"/>
  <c r="H344" i="2"/>
  <c r="G344" i="2"/>
  <c r="F344" i="2"/>
  <c r="I343" i="2"/>
  <c r="H343" i="2"/>
  <c r="G343" i="2"/>
  <c r="F343" i="2"/>
  <c r="I342" i="2"/>
  <c r="H342" i="2"/>
  <c r="G342" i="2"/>
  <c r="F342" i="2"/>
  <c r="I341" i="2"/>
  <c r="H341" i="2"/>
  <c r="G341" i="2"/>
  <c r="F341" i="2"/>
  <c r="I340" i="2"/>
  <c r="H340" i="2"/>
  <c r="G340" i="2"/>
  <c r="F340" i="2"/>
  <c r="I339" i="2"/>
  <c r="H339" i="2"/>
  <c r="G339" i="2"/>
  <c r="F339" i="2"/>
  <c r="I338" i="2"/>
  <c r="H338" i="2"/>
  <c r="G338" i="2"/>
  <c r="F338" i="2"/>
  <c r="I337" i="2"/>
  <c r="H337" i="2"/>
  <c r="G337" i="2"/>
  <c r="F337" i="2"/>
  <c r="I336" i="2"/>
  <c r="H336" i="2"/>
  <c r="G336" i="2"/>
  <c r="F336" i="2"/>
  <c r="I335" i="2"/>
  <c r="H335" i="2"/>
  <c r="G335" i="2"/>
  <c r="F335" i="2"/>
  <c r="I334" i="2"/>
  <c r="H334" i="2"/>
  <c r="G334" i="2"/>
  <c r="F334" i="2"/>
  <c r="I333" i="2"/>
  <c r="H333" i="2"/>
  <c r="G333" i="2"/>
  <c r="F333" i="2"/>
  <c r="I332" i="2"/>
  <c r="H332" i="2"/>
  <c r="G332" i="2"/>
  <c r="F332" i="2"/>
  <c r="I331" i="2"/>
  <c r="H331" i="2"/>
  <c r="G331" i="2"/>
  <c r="F331" i="2"/>
  <c r="I330" i="2"/>
  <c r="H330" i="2"/>
  <c r="G330" i="2"/>
  <c r="F330" i="2"/>
  <c r="I329" i="2"/>
  <c r="H329" i="2"/>
  <c r="G329" i="2"/>
  <c r="F329" i="2"/>
  <c r="I328" i="2"/>
  <c r="H328" i="2"/>
  <c r="G328" i="2"/>
  <c r="F328" i="2"/>
  <c r="I327" i="2"/>
  <c r="H327" i="2"/>
  <c r="G327" i="2"/>
  <c r="F327" i="2"/>
  <c r="I326" i="2"/>
  <c r="H326" i="2"/>
  <c r="G326" i="2"/>
  <c r="F326" i="2"/>
  <c r="I325" i="2"/>
  <c r="H325" i="2"/>
  <c r="G325" i="2"/>
  <c r="F325" i="2"/>
  <c r="I324" i="2"/>
  <c r="H324" i="2"/>
  <c r="G324" i="2"/>
  <c r="F324" i="2"/>
  <c r="I323" i="2"/>
  <c r="H323" i="2"/>
  <c r="G323" i="2"/>
  <c r="F323" i="2"/>
  <c r="I322" i="2"/>
  <c r="H322" i="2"/>
  <c r="G322" i="2"/>
  <c r="F322" i="2"/>
  <c r="I321" i="2"/>
  <c r="H321" i="2"/>
  <c r="G321" i="2"/>
  <c r="F321" i="2"/>
  <c r="I320" i="2"/>
  <c r="H320" i="2"/>
  <c r="G320" i="2"/>
  <c r="F320" i="2"/>
  <c r="I319" i="2"/>
  <c r="H319" i="2"/>
  <c r="G319" i="2"/>
  <c r="F319" i="2"/>
  <c r="I318" i="2"/>
  <c r="H318" i="2"/>
  <c r="G318" i="2"/>
  <c r="F318" i="2"/>
  <c r="I317" i="2"/>
  <c r="H317" i="2"/>
  <c r="G317" i="2"/>
  <c r="F317" i="2"/>
  <c r="I316" i="2"/>
  <c r="H316" i="2"/>
  <c r="G316" i="2"/>
  <c r="F316" i="2"/>
  <c r="I315" i="2"/>
  <c r="H315" i="2"/>
  <c r="G315" i="2"/>
  <c r="F315" i="2"/>
  <c r="I314" i="2"/>
  <c r="H314" i="2"/>
  <c r="G314" i="2"/>
  <c r="F314" i="2"/>
  <c r="I313" i="2"/>
  <c r="H313" i="2"/>
  <c r="G313" i="2"/>
  <c r="F313" i="2"/>
  <c r="I312" i="2"/>
  <c r="H312" i="2"/>
  <c r="G312" i="2"/>
  <c r="F312" i="2"/>
  <c r="I311" i="2"/>
  <c r="H311" i="2"/>
  <c r="G311" i="2"/>
  <c r="F311" i="2"/>
  <c r="I310" i="2"/>
  <c r="H310" i="2"/>
  <c r="G310" i="2"/>
  <c r="F310" i="2"/>
  <c r="I309" i="2"/>
  <c r="H309" i="2"/>
  <c r="G309" i="2"/>
  <c r="F309" i="2"/>
  <c r="I308" i="2"/>
  <c r="H308" i="2"/>
  <c r="G308" i="2"/>
  <c r="F308" i="2"/>
  <c r="I307" i="2"/>
  <c r="H307" i="2"/>
  <c r="G307" i="2"/>
  <c r="F307" i="2"/>
  <c r="I306" i="2"/>
  <c r="H306" i="2"/>
  <c r="G306" i="2"/>
  <c r="F306" i="2"/>
  <c r="I305" i="2"/>
  <c r="H305" i="2"/>
  <c r="G305" i="2"/>
  <c r="F305" i="2"/>
  <c r="I304" i="2"/>
  <c r="H304" i="2"/>
  <c r="G304" i="2"/>
  <c r="F304" i="2"/>
  <c r="I303" i="2"/>
  <c r="H303" i="2"/>
  <c r="G303" i="2"/>
  <c r="F303" i="2"/>
  <c r="I302" i="2"/>
  <c r="H302" i="2"/>
  <c r="G302" i="2"/>
  <c r="F302" i="2"/>
  <c r="I301" i="2"/>
  <c r="H301" i="2"/>
  <c r="G301" i="2"/>
  <c r="F301" i="2"/>
  <c r="I300" i="2"/>
  <c r="H300" i="2"/>
  <c r="G300" i="2"/>
  <c r="F300" i="2"/>
  <c r="I299" i="2"/>
  <c r="H299" i="2"/>
  <c r="G299" i="2"/>
  <c r="F299" i="2"/>
  <c r="I298" i="2"/>
  <c r="H298" i="2"/>
  <c r="G298" i="2"/>
  <c r="F298" i="2"/>
  <c r="I297" i="2"/>
  <c r="H297" i="2"/>
  <c r="G297" i="2"/>
  <c r="F297" i="2"/>
  <c r="I296" i="2"/>
  <c r="H296" i="2"/>
  <c r="G296" i="2"/>
  <c r="F296" i="2"/>
  <c r="I295" i="2"/>
  <c r="H295" i="2"/>
  <c r="G295" i="2"/>
  <c r="F295" i="2"/>
  <c r="I294" i="2"/>
  <c r="H294" i="2"/>
  <c r="G294" i="2"/>
  <c r="F294" i="2"/>
  <c r="I293" i="2"/>
  <c r="H293" i="2"/>
  <c r="G293" i="2"/>
  <c r="F293" i="2"/>
  <c r="I292" i="2"/>
  <c r="H292" i="2"/>
  <c r="G292" i="2"/>
  <c r="F292" i="2"/>
  <c r="I291" i="2"/>
  <c r="H291" i="2"/>
  <c r="G291" i="2"/>
  <c r="F291" i="2"/>
  <c r="I290" i="2"/>
  <c r="H290" i="2"/>
  <c r="G290" i="2"/>
  <c r="F290" i="2"/>
  <c r="I289" i="2"/>
  <c r="H289" i="2"/>
  <c r="G289" i="2"/>
  <c r="F289" i="2"/>
  <c r="I288" i="2"/>
  <c r="H288" i="2"/>
  <c r="G288" i="2"/>
  <c r="F288" i="2"/>
  <c r="I287" i="2"/>
  <c r="H287" i="2"/>
  <c r="G287" i="2"/>
  <c r="F287" i="2"/>
  <c r="I286" i="2"/>
  <c r="H286" i="2"/>
  <c r="G286" i="2"/>
  <c r="F286" i="2"/>
  <c r="I285" i="2"/>
  <c r="H285" i="2"/>
  <c r="G285" i="2"/>
  <c r="F285" i="2"/>
  <c r="I284" i="2"/>
  <c r="H284" i="2"/>
  <c r="G284" i="2"/>
  <c r="F284" i="2"/>
  <c r="I283" i="2"/>
  <c r="H283" i="2"/>
  <c r="G283" i="2"/>
  <c r="F283" i="2"/>
  <c r="I282" i="2"/>
  <c r="H282" i="2"/>
  <c r="G282" i="2"/>
  <c r="F282" i="2"/>
  <c r="I281" i="2"/>
  <c r="H281" i="2"/>
  <c r="G281" i="2"/>
  <c r="F281" i="2"/>
  <c r="I280" i="2"/>
  <c r="H280" i="2"/>
  <c r="G280" i="2"/>
  <c r="F280" i="2"/>
  <c r="I279" i="2"/>
  <c r="H279" i="2"/>
  <c r="G279" i="2"/>
  <c r="F279" i="2"/>
  <c r="I278" i="2"/>
  <c r="H278" i="2"/>
  <c r="G278" i="2"/>
  <c r="F278" i="2"/>
  <c r="I277" i="2"/>
  <c r="H277" i="2"/>
  <c r="G277" i="2"/>
  <c r="F277" i="2"/>
  <c r="I276" i="2"/>
  <c r="H276" i="2"/>
  <c r="G276" i="2"/>
  <c r="F276" i="2"/>
  <c r="I275" i="2"/>
  <c r="H275" i="2"/>
  <c r="G275" i="2"/>
  <c r="F275" i="2"/>
  <c r="I274" i="2"/>
  <c r="H274" i="2"/>
  <c r="G274" i="2"/>
  <c r="F274" i="2"/>
  <c r="I273" i="2"/>
  <c r="H273" i="2"/>
  <c r="G273" i="2"/>
  <c r="F273" i="2"/>
  <c r="I272" i="2"/>
  <c r="H272" i="2"/>
  <c r="G272" i="2"/>
  <c r="F272" i="2"/>
  <c r="I271" i="2"/>
  <c r="H271" i="2"/>
  <c r="G271" i="2"/>
  <c r="F271" i="2"/>
  <c r="I270" i="2"/>
  <c r="H270" i="2"/>
  <c r="G270" i="2"/>
  <c r="F270" i="2"/>
  <c r="I269" i="2"/>
  <c r="H269" i="2"/>
  <c r="G269" i="2"/>
  <c r="F269" i="2"/>
  <c r="I268" i="2"/>
  <c r="H268" i="2"/>
  <c r="G268" i="2"/>
  <c r="F268" i="2"/>
  <c r="I267" i="2"/>
  <c r="H267" i="2"/>
  <c r="G267" i="2"/>
  <c r="F267" i="2"/>
  <c r="I266" i="2"/>
  <c r="H266" i="2"/>
  <c r="G266" i="2"/>
  <c r="F266" i="2"/>
  <c r="I265" i="2"/>
  <c r="H265" i="2"/>
  <c r="G265" i="2"/>
  <c r="F265" i="2"/>
  <c r="I264" i="2"/>
  <c r="H264" i="2"/>
  <c r="G264" i="2"/>
  <c r="F264" i="2"/>
  <c r="I263" i="2"/>
  <c r="H263" i="2"/>
  <c r="G263" i="2"/>
  <c r="F263" i="2"/>
  <c r="I262" i="2"/>
  <c r="H262" i="2"/>
  <c r="G262" i="2"/>
  <c r="F262" i="2"/>
  <c r="I261" i="2"/>
  <c r="H261" i="2"/>
  <c r="G261" i="2"/>
  <c r="F261" i="2"/>
  <c r="I260" i="2"/>
  <c r="H260" i="2"/>
  <c r="G260" i="2"/>
  <c r="F260" i="2"/>
  <c r="I259" i="2"/>
  <c r="H259" i="2"/>
  <c r="G259" i="2"/>
  <c r="F259" i="2"/>
  <c r="I258" i="2"/>
  <c r="H258" i="2"/>
  <c r="G258" i="2"/>
  <c r="F258" i="2"/>
  <c r="I257" i="2"/>
  <c r="H257" i="2"/>
  <c r="G257" i="2"/>
  <c r="F257" i="2"/>
  <c r="I256" i="2"/>
  <c r="H256" i="2"/>
  <c r="G256" i="2"/>
  <c r="F256" i="2"/>
  <c r="I255" i="2"/>
  <c r="H255" i="2"/>
  <c r="G255" i="2"/>
  <c r="F255" i="2"/>
  <c r="I254" i="2"/>
  <c r="H254" i="2"/>
  <c r="G254" i="2"/>
  <c r="F254" i="2"/>
  <c r="I253" i="2"/>
  <c r="H253" i="2"/>
  <c r="G253" i="2"/>
  <c r="F253" i="2"/>
  <c r="I252" i="2"/>
  <c r="H252" i="2"/>
  <c r="G252" i="2"/>
  <c r="F252" i="2"/>
  <c r="I251" i="2"/>
  <c r="H251" i="2"/>
  <c r="G251" i="2"/>
  <c r="F251" i="2"/>
  <c r="I250" i="2"/>
  <c r="H250" i="2"/>
  <c r="G250" i="2"/>
  <c r="F250" i="2"/>
  <c r="I249" i="2"/>
  <c r="H249" i="2"/>
  <c r="G249" i="2"/>
  <c r="F249" i="2"/>
  <c r="I248" i="2"/>
  <c r="H248" i="2"/>
  <c r="G248" i="2"/>
  <c r="F248" i="2"/>
  <c r="I247" i="2"/>
  <c r="H247" i="2"/>
  <c r="G247" i="2"/>
  <c r="F247" i="2"/>
  <c r="I246" i="2"/>
  <c r="H246" i="2"/>
  <c r="G246" i="2"/>
  <c r="F246" i="2"/>
  <c r="I245" i="2"/>
  <c r="H245" i="2"/>
  <c r="G245" i="2"/>
  <c r="F245" i="2"/>
  <c r="I244" i="2"/>
  <c r="H244" i="2"/>
  <c r="G244" i="2"/>
  <c r="F244" i="2"/>
  <c r="I243" i="2"/>
  <c r="H243" i="2"/>
  <c r="G243" i="2"/>
  <c r="F243" i="2"/>
  <c r="I242" i="2"/>
  <c r="H242" i="2"/>
  <c r="G242" i="2"/>
  <c r="F242" i="2"/>
  <c r="I241" i="2"/>
  <c r="H241" i="2"/>
  <c r="G241" i="2"/>
  <c r="F241" i="2"/>
  <c r="I240" i="2"/>
  <c r="H240" i="2"/>
  <c r="G240" i="2"/>
  <c r="F240" i="2"/>
  <c r="I239" i="2"/>
  <c r="H239" i="2"/>
  <c r="G239" i="2"/>
  <c r="F239" i="2"/>
  <c r="I238" i="2"/>
  <c r="H238" i="2"/>
  <c r="G238" i="2"/>
  <c r="F238" i="2"/>
  <c r="I237" i="2"/>
  <c r="H237" i="2"/>
  <c r="G237" i="2"/>
  <c r="F237" i="2"/>
  <c r="I236" i="2"/>
  <c r="H236" i="2"/>
  <c r="G236" i="2"/>
  <c r="F236" i="2"/>
  <c r="I235" i="2"/>
  <c r="H235" i="2"/>
  <c r="G235" i="2"/>
  <c r="F235" i="2"/>
  <c r="I234" i="2"/>
  <c r="H234" i="2"/>
  <c r="G234" i="2"/>
  <c r="F234" i="2"/>
  <c r="I233" i="2"/>
  <c r="H233" i="2"/>
  <c r="G233" i="2"/>
  <c r="F233" i="2"/>
  <c r="I232" i="2"/>
  <c r="H232" i="2"/>
  <c r="G232" i="2"/>
  <c r="F232" i="2"/>
  <c r="I231" i="2"/>
  <c r="H231" i="2"/>
  <c r="G231" i="2"/>
  <c r="F231" i="2"/>
  <c r="I230" i="2"/>
  <c r="H230" i="2"/>
  <c r="G230" i="2"/>
  <c r="F230" i="2"/>
  <c r="I229" i="2"/>
  <c r="H229" i="2"/>
  <c r="G229" i="2"/>
  <c r="F229" i="2"/>
  <c r="I228" i="2"/>
  <c r="H228" i="2"/>
  <c r="G228" i="2"/>
  <c r="F228" i="2"/>
  <c r="I227" i="2"/>
  <c r="H227" i="2"/>
  <c r="G227" i="2"/>
  <c r="F227" i="2"/>
  <c r="I226" i="2"/>
  <c r="H226" i="2"/>
  <c r="G226" i="2"/>
  <c r="F226" i="2"/>
  <c r="I225" i="2"/>
  <c r="H225" i="2"/>
  <c r="G225" i="2"/>
  <c r="F225" i="2"/>
  <c r="I224" i="2"/>
  <c r="H224" i="2"/>
  <c r="G224" i="2"/>
  <c r="F224" i="2"/>
  <c r="I223" i="2"/>
  <c r="H223" i="2"/>
  <c r="G223" i="2"/>
  <c r="F223" i="2"/>
  <c r="I222" i="2"/>
  <c r="H222" i="2"/>
  <c r="G222" i="2"/>
  <c r="F222" i="2"/>
  <c r="I221" i="2"/>
  <c r="H221" i="2"/>
  <c r="G221" i="2"/>
  <c r="F221" i="2"/>
  <c r="I220" i="2"/>
  <c r="H220" i="2"/>
  <c r="G220" i="2"/>
  <c r="F220" i="2"/>
  <c r="I219" i="2"/>
  <c r="H219" i="2"/>
  <c r="G219" i="2"/>
  <c r="F219" i="2"/>
  <c r="I218" i="2"/>
  <c r="H218" i="2"/>
  <c r="G218" i="2"/>
  <c r="F218" i="2"/>
  <c r="I217" i="2"/>
  <c r="H217" i="2"/>
  <c r="G217" i="2"/>
  <c r="F217" i="2"/>
  <c r="I216" i="2"/>
  <c r="H216" i="2"/>
  <c r="G216" i="2"/>
  <c r="F216" i="2"/>
  <c r="I215" i="2"/>
  <c r="H215" i="2"/>
  <c r="G215" i="2"/>
  <c r="F215" i="2"/>
  <c r="I214" i="2"/>
  <c r="H214" i="2"/>
  <c r="G214" i="2"/>
  <c r="F214" i="2"/>
  <c r="I213" i="2"/>
  <c r="H213" i="2"/>
  <c r="G213" i="2"/>
  <c r="F213" i="2"/>
  <c r="I212" i="2"/>
  <c r="H212" i="2"/>
  <c r="G212" i="2"/>
  <c r="F212" i="2"/>
  <c r="I211" i="2"/>
  <c r="H211" i="2"/>
  <c r="G211" i="2"/>
  <c r="F211" i="2"/>
  <c r="I210" i="2"/>
  <c r="H210" i="2"/>
  <c r="G210" i="2"/>
  <c r="F210" i="2"/>
  <c r="I209" i="2"/>
  <c r="H209" i="2"/>
  <c r="G209" i="2"/>
  <c r="F209" i="2"/>
  <c r="I208" i="2"/>
  <c r="H208" i="2"/>
  <c r="G208" i="2"/>
  <c r="F208" i="2"/>
  <c r="I207" i="2"/>
  <c r="H207" i="2"/>
  <c r="G207" i="2"/>
  <c r="F207" i="2"/>
  <c r="I206" i="2"/>
  <c r="H206" i="2"/>
  <c r="G206" i="2"/>
  <c r="F206" i="2"/>
  <c r="I205" i="2"/>
  <c r="H205" i="2"/>
  <c r="G205" i="2"/>
  <c r="F205" i="2"/>
  <c r="I204" i="2"/>
  <c r="H204" i="2"/>
  <c r="G204" i="2"/>
  <c r="F204" i="2"/>
  <c r="I203" i="2"/>
  <c r="H203" i="2"/>
  <c r="G203" i="2"/>
  <c r="F203" i="2"/>
  <c r="I202" i="2"/>
  <c r="H202" i="2"/>
  <c r="G202" i="2"/>
  <c r="F202" i="2"/>
  <c r="I201" i="2"/>
  <c r="H201" i="2"/>
  <c r="G201" i="2"/>
  <c r="F201" i="2"/>
  <c r="I200" i="2"/>
  <c r="H200" i="2"/>
  <c r="G200" i="2"/>
  <c r="F200" i="2"/>
  <c r="I199" i="2"/>
  <c r="H199" i="2"/>
  <c r="G199" i="2"/>
  <c r="F199" i="2"/>
  <c r="I198" i="2"/>
  <c r="H198" i="2"/>
  <c r="G198" i="2"/>
  <c r="F198" i="2"/>
  <c r="I197" i="2"/>
  <c r="H197" i="2"/>
  <c r="G197" i="2"/>
  <c r="F197" i="2"/>
  <c r="I196" i="2"/>
  <c r="H196" i="2"/>
  <c r="G196" i="2"/>
  <c r="F196" i="2"/>
  <c r="I195" i="2"/>
  <c r="H195" i="2"/>
  <c r="G195" i="2"/>
  <c r="F195" i="2"/>
  <c r="I194" i="2"/>
  <c r="H194" i="2"/>
  <c r="G194" i="2"/>
  <c r="F194" i="2"/>
  <c r="I193" i="2"/>
  <c r="H193" i="2"/>
  <c r="G193" i="2"/>
  <c r="F193" i="2"/>
  <c r="I192" i="2"/>
  <c r="H192" i="2"/>
  <c r="G192" i="2"/>
  <c r="F192" i="2"/>
  <c r="I191" i="2"/>
  <c r="H191" i="2"/>
  <c r="G191" i="2"/>
  <c r="F191" i="2"/>
  <c r="I190" i="2"/>
  <c r="H190" i="2"/>
  <c r="G190" i="2"/>
  <c r="F190" i="2"/>
  <c r="I189" i="2"/>
  <c r="H189" i="2"/>
  <c r="G189" i="2"/>
  <c r="F189" i="2"/>
  <c r="I188" i="2"/>
  <c r="H188" i="2"/>
  <c r="G188" i="2"/>
  <c r="F188" i="2"/>
  <c r="I187" i="2"/>
  <c r="H187" i="2"/>
  <c r="G187" i="2"/>
  <c r="F187" i="2"/>
  <c r="I186" i="2"/>
  <c r="H186" i="2"/>
  <c r="G186" i="2"/>
  <c r="F186" i="2"/>
  <c r="I185" i="2"/>
  <c r="H185" i="2"/>
  <c r="G185" i="2"/>
  <c r="F185" i="2"/>
  <c r="I184" i="2"/>
  <c r="H184" i="2"/>
  <c r="G184" i="2"/>
  <c r="F184" i="2"/>
  <c r="I183" i="2"/>
  <c r="H183" i="2"/>
  <c r="G183" i="2"/>
  <c r="F183" i="2"/>
  <c r="I182" i="2"/>
  <c r="H182" i="2"/>
  <c r="G182" i="2"/>
  <c r="F182" i="2"/>
  <c r="I181" i="2"/>
  <c r="H181" i="2"/>
  <c r="G181" i="2"/>
  <c r="F181" i="2"/>
  <c r="I180" i="2"/>
  <c r="H180" i="2"/>
  <c r="G180" i="2"/>
  <c r="F180" i="2"/>
  <c r="I179" i="2"/>
  <c r="H179" i="2"/>
  <c r="G179" i="2"/>
  <c r="F179" i="2"/>
  <c r="I178" i="2"/>
  <c r="H178" i="2"/>
  <c r="G178" i="2"/>
  <c r="F178" i="2"/>
  <c r="I177" i="2"/>
  <c r="H177" i="2"/>
  <c r="G177" i="2"/>
  <c r="F177" i="2"/>
  <c r="I176" i="2"/>
  <c r="H176" i="2"/>
  <c r="G176" i="2"/>
  <c r="F176" i="2"/>
  <c r="I175" i="2"/>
  <c r="H175" i="2"/>
  <c r="G175" i="2"/>
  <c r="F175" i="2"/>
  <c r="I174" i="2"/>
  <c r="H174" i="2"/>
  <c r="G174" i="2"/>
  <c r="F174" i="2"/>
  <c r="I173" i="2"/>
  <c r="H173" i="2"/>
  <c r="G173" i="2"/>
  <c r="F173" i="2"/>
  <c r="I172" i="2"/>
  <c r="H172" i="2"/>
  <c r="G172" i="2"/>
  <c r="F172" i="2"/>
  <c r="I171" i="2"/>
  <c r="H171" i="2"/>
  <c r="G171" i="2"/>
  <c r="F171" i="2"/>
  <c r="I170" i="2"/>
  <c r="H170" i="2"/>
  <c r="G170" i="2"/>
  <c r="F170" i="2"/>
  <c r="I169" i="2"/>
  <c r="H169" i="2"/>
  <c r="G169" i="2"/>
  <c r="F169" i="2"/>
  <c r="I168" i="2"/>
  <c r="H168" i="2"/>
  <c r="G168" i="2"/>
  <c r="F168" i="2"/>
  <c r="I167" i="2"/>
  <c r="H167" i="2"/>
  <c r="G167" i="2"/>
  <c r="F167" i="2"/>
  <c r="I166" i="2"/>
  <c r="H166" i="2"/>
  <c r="G166" i="2"/>
  <c r="F166" i="2"/>
  <c r="I165" i="2"/>
  <c r="H165" i="2"/>
  <c r="G165" i="2"/>
  <c r="F165" i="2"/>
  <c r="I164" i="2"/>
  <c r="H164" i="2"/>
  <c r="G164" i="2"/>
  <c r="F164" i="2"/>
  <c r="I163" i="2"/>
  <c r="H163" i="2"/>
  <c r="G163" i="2"/>
  <c r="F163" i="2"/>
  <c r="I162" i="2"/>
  <c r="H162" i="2"/>
  <c r="G162" i="2"/>
  <c r="F162" i="2"/>
  <c r="I161" i="2"/>
  <c r="H161" i="2"/>
  <c r="G161" i="2"/>
  <c r="F161" i="2"/>
  <c r="I160" i="2"/>
  <c r="H160" i="2"/>
  <c r="G160" i="2"/>
  <c r="F160" i="2"/>
  <c r="I159" i="2"/>
  <c r="H159" i="2"/>
  <c r="G159" i="2"/>
  <c r="F159" i="2"/>
  <c r="I158" i="2"/>
  <c r="H158" i="2"/>
  <c r="G158" i="2"/>
  <c r="F158" i="2"/>
  <c r="I157" i="2"/>
  <c r="H157" i="2"/>
  <c r="G157" i="2"/>
  <c r="F157" i="2"/>
  <c r="I156" i="2"/>
  <c r="H156" i="2"/>
  <c r="G156" i="2"/>
  <c r="F156" i="2"/>
  <c r="I155" i="2"/>
  <c r="H155" i="2"/>
  <c r="G155" i="2"/>
  <c r="F155" i="2"/>
  <c r="I154" i="2"/>
  <c r="H154" i="2"/>
  <c r="G154" i="2"/>
  <c r="F154" i="2"/>
  <c r="I153" i="2"/>
  <c r="H153" i="2"/>
  <c r="G153" i="2"/>
  <c r="F153" i="2"/>
  <c r="I152" i="2"/>
  <c r="H152" i="2"/>
  <c r="G152" i="2"/>
  <c r="F152" i="2"/>
  <c r="I151" i="2"/>
  <c r="H151" i="2"/>
  <c r="G151" i="2"/>
  <c r="F151" i="2"/>
  <c r="I150" i="2"/>
  <c r="H150" i="2"/>
  <c r="G150" i="2"/>
  <c r="F150" i="2"/>
  <c r="I149" i="2"/>
  <c r="H149" i="2"/>
  <c r="G149" i="2"/>
  <c r="F149" i="2"/>
  <c r="I148" i="2"/>
  <c r="H148" i="2"/>
  <c r="G148" i="2"/>
  <c r="F148" i="2"/>
  <c r="I147" i="2"/>
  <c r="H147" i="2"/>
  <c r="G147" i="2"/>
  <c r="F147" i="2"/>
  <c r="I146" i="2"/>
  <c r="H146" i="2"/>
  <c r="G146" i="2"/>
  <c r="F146" i="2"/>
  <c r="I145" i="2"/>
  <c r="H145" i="2"/>
  <c r="G145" i="2"/>
  <c r="F145" i="2"/>
  <c r="I144" i="2"/>
  <c r="H144" i="2"/>
  <c r="G144" i="2"/>
  <c r="F144" i="2"/>
  <c r="I143" i="2"/>
  <c r="H143" i="2"/>
  <c r="G143" i="2"/>
  <c r="F143" i="2"/>
  <c r="I142" i="2"/>
  <c r="H142" i="2"/>
  <c r="G142" i="2"/>
  <c r="F142" i="2"/>
  <c r="I141" i="2"/>
  <c r="H141" i="2"/>
  <c r="G141" i="2"/>
  <c r="F141" i="2"/>
  <c r="I140" i="2"/>
  <c r="H140" i="2"/>
  <c r="G140" i="2"/>
  <c r="F140" i="2"/>
  <c r="I139" i="2"/>
  <c r="H139" i="2"/>
  <c r="G139" i="2"/>
  <c r="F139" i="2"/>
  <c r="I138" i="2"/>
  <c r="H138" i="2"/>
  <c r="G138" i="2"/>
  <c r="F138" i="2"/>
  <c r="I137" i="2"/>
  <c r="H137" i="2"/>
  <c r="G137" i="2"/>
  <c r="F137" i="2"/>
  <c r="I136" i="2"/>
  <c r="H136" i="2"/>
  <c r="G136" i="2"/>
  <c r="F136" i="2"/>
  <c r="I135" i="2"/>
  <c r="H135" i="2"/>
  <c r="G135" i="2"/>
  <c r="F135" i="2"/>
  <c r="I134" i="2"/>
  <c r="H134" i="2"/>
  <c r="G134" i="2"/>
  <c r="F134" i="2"/>
  <c r="I133" i="2"/>
  <c r="H133" i="2"/>
  <c r="G133" i="2"/>
  <c r="F133" i="2"/>
  <c r="I132" i="2"/>
  <c r="H132" i="2"/>
  <c r="G132" i="2"/>
  <c r="F132" i="2"/>
  <c r="I131" i="2"/>
  <c r="H131" i="2"/>
  <c r="G131" i="2"/>
  <c r="F131" i="2"/>
  <c r="I130" i="2"/>
  <c r="H130" i="2"/>
  <c r="G130" i="2"/>
  <c r="F130" i="2"/>
  <c r="I129" i="2"/>
  <c r="H129" i="2"/>
  <c r="G129" i="2"/>
  <c r="F129" i="2"/>
  <c r="I128" i="2"/>
  <c r="H128" i="2"/>
  <c r="G128" i="2"/>
  <c r="F128" i="2"/>
  <c r="I127" i="2"/>
  <c r="H127" i="2"/>
  <c r="G127" i="2"/>
  <c r="F127" i="2"/>
  <c r="I126" i="2"/>
  <c r="H126" i="2"/>
  <c r="G126" i="2"/>
  <c r="F126" i="2"/>
  <c r="I125" i="2"/>
  <c r="H125" i="2"/>
  <c r="G125" i="2"/>
  <c r="F125" i="2"/>
  <c r="I124" i="2"/>
  <c r="H124" i="2"/>
  <c r="G124" i="2"/>
  <c r="F124" i="2"/>
  <c r="I123" i="2"/>
  <c r="H123" i="2"/>
  <c r="G123" i="2"/>
  <c r="F123" i="2"/>
  <c r="I122" i="2"/>
  <c r="H122" i="2"/>
  <c r="G122" i="2"/>
  <c r="F122" i="2"/>
  <c r="I121" i="2"/>
  <c r="H121" i="2"/>
  <c r="G121" i="2"/>
  <c r="F121" i="2"/>
  <c r="I120" i="2"/>
  <c r="H120" i="2"/>
  <c r="G120" i="2"/>
  <c r="F120" i="2"/>
  <c r="I119" i="2"/>
  <c r="H119" i="2"/>
  <c r="G119" i="2"/>
  <c r="F119" i="2"/>
  <c r="I118" i="2"/>
  <c r="H118" i="2"/>
  <c r="G118" i="2"/>
  <c r="F118" i="2"/>
  <c r="I117" i="2"/>
  <c r="H117" i="2"/>
  <c r="G117" i="2"/>
  <c r="F117" i="2"/>
  <c r="I116" i="2"/>
  <c r="H116" i="2"/>
  <c r="G116" i="2"/>
  <c r="F116" i="2"/>
  <c r="I115" i="2"/>
  <c r="H115" i="2"/>
  <c r="G115" i="2"/>
  <c r="F115" i="2"/>
  <c r="I114" i="2"/>
  <c r="H114" i="2"/>
  <c r="G114" i="2"/>
  <c r="F114" i="2"/>
  <c r="I113" i="2"/>
  <c r="H113" i="2"/>
  <c r="G113" i="2"/>
  <c r="F113" i="2"/>
  <c r="I112" i="2"/>
  <c r="H112" i="2"/>
  <c r="G112" i="2"/>
  <c r="F112" i="2"/>
  <c r="I111" i="2"/>
  <c r="H111" i="2"/>
  <c r="G111" i="2"/>
  <c r="F111" i="2"/>
  <c r="I110" i="2"/>
  <c r="H110" i="2"/>
  <c r="G110" i="2"/>
  <c r="F110" i="2"/>
  <c r="I109" i="2"/>
  <c r="H109" i="2"/>
  <c r="G109" i="2"/>
  <c r="F109" i="2"/>
  <c r="I108" i="2"/>
  <c r="H108" i="2"/>
  <c r="G108" i="2"/>
  <c r="F108" i="2"/>
  <c r="I107" i="2"/>
  <c r="H107" i="2"/>
  <c r="G107" i="2"/>
  <c r="F107" i="2"/>
  <c r="I106" i="2"/>
  <c r="H106" i="2"/>
  <c r="G106" i="2"/>
  <c r="F106" i="2"/>
  <c r="I105" i="2"/>
  <c r="H105" i="2"/>
  <c r="G105" i="2"/>
  <c r="F105" i="2"/>
  <c r="I104" i="2"/>
  <c r="H104" i="2"/>
  <c r="G104" i="2"/>
  <c r="F104" i="2"/>
  <c r="I103" i="2"/>
  <c r="H103" i="2"/>
  <c r="G103" i="2"/>
  <c r="F103" i="2"/>
  <c r="I102" i="2"/>
  <c r="H102" i="2"/>
  <c r="G102" i="2"/>
  <c r="F102" i="2"/>
  <c r="I101" i="2"/>
  <c r="H101" i="2"/>
  <c r="G101" i="2"/>
  <c r="F101" i="2"/>
  <c r="I100" i="2"/>
  <c r="H100" i="2"/>
  <c r="G100" i="2"/>
  <c r="F100" i="2"/>
  <c r="I99" i="2"/>
  <c r="H99" i="2"/>
  <c r="G99" i="2"/>
  <c r="F99" i="2"/>
  <c r="I98" i="2"/>
  <c r="H98" i="2"/>
  <c r="G98" i="2"/>
  <c r="F98" i="2"/>
  <c r="I97" i="2"/>
  <c r="H97" i="2"/>
  <c r="G97" i="2"/>
  <c r="F97" i="2"/>
  <c r="I96" i="2"/>
  <c r="H96" i="2"/>
  <c r="G96" i="2"/>
  <c r="F96" i="2"/>
  <c r="I95" i="2"/>
  <c r="H95" i="2"/>
  <c r="G95" i="2"/>
  <c r="F95" i="2"/>
  <c r="I94" i="2"/>
  <c r="H94" i="2"/>
  <c r="G94" i="2"/>
  <c r="F94" i="2"/>
  <c r="I93" i="2"/>
  <c r="H93" i="2"/>
  <c r="G93" i="2"/>
  <c r="F93" i="2"/>
  <c r="I92" i="2"/>
  <c r="H92" i="2"/>
  <c r="G92" i="2"/>
  <c r="F92" i="2"/>
  <c r="I91" i="2"/>
  <c r="H91" i="2"/>
  <c r="G91" i="2"/>
  <c r="F91" i="2"/>
  <c r="I90" i="2"/>
  <c r="H90" i="2"/>
  <c r="G90" i="2"/>
  <c r="F90" i="2"/>
  <c r="I89" i="2"/>
  <c r="H89" i="2"/>
  <c r="G89" i="2"/>
  <c r="F89" i="2"/>
  <c r="I88" i="2"/>
  <c r="H88" i="2"/>
  <c r="G88" i="2"/>
  <c r="F88" i="2"/>
  <c r="I87" i="2"/>
  <c r="H87" i="2"/>
  <c r="G87" i="2"/>
  <c r="F87" i="2"/>
  <c r="I86" i="2"/>
  <c r="H86" i="2"/>
  <c r="G86" i="2"/>
  <c r="F86" i="2"/>
  <c r="I85" i="2"/>
  <c r="H85" i="2"/>
  <c r="G85" i="2"/>
  <c r="F85" i="2"/>
  <c r="I84" i="2"/>
  <c r="H84" i="2"/>
  <c r="G84" i="2"/>
  <c r="F84" i="2"/>
  <c r="I83" i="2"/>
  <c r="H83" i="2"/>
  <c r="G83" i="2"/>
  <c r="F83" i="2"/>
  <c r="I82" i="2"/>
  <c r="H82" i="2"/>
  <c r="G82" i="2"/>
  <c r="F82" i="2"/>
  <c r="I81" i="2"/>
  <c r="H81" i="2"/>
  <c r="G81" i="2"/>
  <c r="F81" i="2"/>
  <c r="I80" i="2"/>
  <c r="H80" i="2"/>
  <c r="G80" i="2"/>
  <c r="F80" i="2"/>
  <c r="I79" i="2"/>
  <c r="H79" i="2"/>
  <c r="G79" i="2"/>
  <c r="F79" i="2"/>
  <c r="I78" i="2"/>
  <c r="H78" i="2"/>
  <c r="G78" i="2"/>
  <c r="F78" i="2"/>
  <c r="I77" i="2"/>
  <c r="H77" i="2"/>
  <c r="G77" i="2"/>
  <c r="F77" i="2"/>
  <c r="I76" i="2"/>
  <c r="H76" i="2"/>
  <c r="G76" i="2"/>
  <c r="F76" i="2"/>
  <c r="I75" i="2"/>
  <c r="H75" i="2"/>
  <c r="G75" i="2"/>
  <c r="F75" i="2"/>
  <c r="I74" i="2"/>
  <c r="H74" i="2"/>
  <c r="G74" i="2"/>
  <c r="F74" i="2"/>
  <c r="I73" i="2"/>
  <c r="H73" i="2"/>
  <c r="G73" i="2"/>
  <c r="F73" i="2"/>
  <c r="I72" i="2"/>
  <c r="H72" i="2"/>
  <c r="G72" i="2"/>
  <c r="F72" i="2"/>
  <c r="I71" i="2"/>
  <c r="H71" i="2"/>
  <c r="G71" i="2"/>
  <c r="F71" i="2"/>
  <c r="I70" i="2"/>
  <c r="H70" i="2"/>
  <c r="G70" i="2"/>
  <c r="F70" i="2"/>
  <c r="I69" i="2"/>
  <c r="H69" i="2"/>
  <c r="G69" i="2"/>
  <c r="F69" i="2"/>
  <c r="I68" i="2"/>
  <c r="H68" i="2"/>
  <c r="G68" i="2"/>
  <c r="F68" i="2"/>
  <c r="I67" i="2"/>
  <c r="H67" i="2"/>
  <c r="G67" i="2"/>
  <c r="F67" i="2"/>
  <c r="I66" i="2"/>
  <c r="H66" i="2"/>
  <c r="G66" i="2"/>
  <c r="F66" i="2"/>
  <c r="I65" i="2"/>
  <c r="H65" i="2"/>
  <c r="G65" i="2"/>
  <c r="F65" i="2"/>
  <c r="I64" i="2"/>
  <c r="H64" i="2"/>
  <c r="G64" i="2"/>
  <c r="F64" i="2"/>
  <c r="I63" i="2"/>
  <c r="H63" i="2"/>
  <c r="G63" i="2"/>
  <c r="F63" i="2"/>
  <c r="I62" i="2"/>
  <c r="H62" i="2"/>
  <c r="G62" i="2"/>
  <c r="F62" i="2"/>
  <c r="I61" i="2"/>
  <c r="H61" i="2"/>
  <c r="G61" i="2"/>
  <c r="F61" i="2"/>
  <c r="I60" i="2"/>
  <c r="H60" i="2"/>
  <c r="G60" i="2"/>
  <c r="F60" i="2"/>
  <c r="I59" i="2"/>
  <c r="H59" i="2"/>
  <c r="G59" i="2"/>
  <c r="F59" i="2"/>
  <c r="I58" i="2"/>
  <c r="H58" i="2"/>
  <c r="G58" i="2"/>
  <c r="F58" i="2"/>
  <c r="I57" i="2"/>
  <c r="H57" i="2"/>
  <c r="G57" i="2"/>
  <c r="F57" i="2"/>
  <c r="I56" i="2"/>
  <c r="H56" i="2"/>
  <c r="G56" i="2"/>
  <c r="F56" i="2"/>
  <c r="I55" i="2"/>
  <c r="H55" i="2"/>
  <c r="G55" i="2"/>
  <c r="F55" i="2"/>
  <c r="I54" i="2"/>
  <c r="H54" i="2"/>
  <c r="G54" i="2"/>
  <c r="F54" i="2"/>
  <c r="I53" i="2"/>
  <c r="H53" i="2"/>
  <c r="G53" i="2"/>
  <c r="F53" i="2"/>
  <c r="I52" i="2"/>
  <c r="H52" i="2"/>
  <c r="G52" i="2"/>
  <c r="F52" i="2"/>
  <c r="I51" i="2"/>
  <c r="H51" i="2"/>
  <c r="G51" i="2"/>
  <c r="F51" i="2"/>
  <c r="I50" i="2"/>
  <c r="H50" i="2"/>
  <c r="G50" i="2"/>
  <c r="F50" i="2"/>
  <c r="I49" i="2"/>
  <c r="H49" i="2"/>
  <c r="G49" i="2"/>
  <c r="F49" i="2"/>
  <c r="I48" i="2"/>
  <c r="H48" i="2"/>
  <c r="G48" i="2"/>
  <c r="F48" i="2"/>
  <c r="I47" i="2"/>
  <c r="H47" i="2"/>
  <c r="G47" i="2"/>
  <c r="F47" i="2"/>
  <c r="I46" i="2"/>
  <c r="H46" i="2"/>
  <c r="G46" i="2"/>
  <c r="F46" i="2"/>
  <c r="I45" i="2"/>
  <c r="H45" i="2"/>
  <c r="G45" i="2"/>
  <c r="F45" i="2"/>
  <c r="I44" i="2"/>
  <c r="H44" i="2"/>
  <c r="G44" i="2"/>
  <c r="F44" i="2"/>
  <c r="I43" i="2"/>
  <c r="H43" i="2"/>
  <c r="G43" i="2"/>
  <c r="F43" i="2"/>
  <c r="I42" i="2"/>
  <c r="H42" i="2"/>
  <c r="G42" i="2"/>
  <c r="F42" i="2"/>
  <c r="I41" i="2"/>
  <c r="H41" i="2"/>
  <c r="G41" i="2"/>
  <c r="F41" i="2"/>
  <c r="I40" i="2"/>
  <c r="H40" i="2"/>
  <c r="G40" i="2"/>
  <c r="F40" i="2"/>
  <c r="I39" i="2"/>
  <c r="H39" i="2"/>
  <c r="G39" i="2"/>
  <c r="F39" i="2"/>
  <c r="I38" i="2"/>
  <c r="H38" i="2"/>
  <c r="G38" i="2"/>
  <c r="F38" i="2"/>
  <c r="I37" i="2"/>
  <c r="H37" i="2"/>
  <c r="G37" i="2"/>
  <c r="F37" i="2"/>
  <c r="I36" i="2"/>
  <c r="H36" i="2"/>
  <c r="G36" i="2"/>
  <c r="F36" i="2"/>
  <c r="I35" i="2"/>
  <c r="H35" i="2"/>
  <c r="G35" i="2"/>
  <c r="F35" i="2"/>
  <c r="I34" i="2"/>
  <c r="H34" i="2"/>
  <c r="G34" i="2"/>
  <c r="F34" i="2"/>
  <c r="I33" i="2"/>
  <c r="H33" i="2"/>
  <c r="G33" i="2"/>
  <c r="F33" i="2"/>
  <c r="I32" i="2"/>
  <c r="H32" i="2"/>
  <c r="G32" i="2"/>
  <c r="F32" i="2"/>
  <c r="I31" i="2"/>
  <c r="H31" i="2"/>
  <c r="G31" i="2"/>
  <c r="F31" i="2"/>
  <c r="I30" i="2"/>
  <c r="H30" i="2"/>
  <c r="G30" i="2"/>
  <c r="F30" i="2"/>
  <c r="I29" i="2"/>
  <c r="H29" i="2"/>
  <c r="G29" i="2"/>
  <c r="F29" i="2"/>
  <c r="I28" i="2"/>
  <c r="H28" i="2"/>
  <c r="G28" i="2"/>
  <c r="F28" i="2"/>
  <c r="I27" i="2"/>
  <c r="H27" i="2"/>
  <c r="G27" i="2"/>
  <c r="F27" i="2"/>
  <c r="I26" i="2"/>
  <c r="H26" i="2"/>
  <c r="G26" i="2"/>
  <c r="F26" i="2"/>
  <c r="I25" i="2"/>
  <c r="H25" i="2"/>
  <c r="G25" i="2"/>
  <c r="F25" i="2"/>
  <c r="I24" i="2"/>
  <c r="H24" i="2"/>
  <c r="G24" i="2"/>
  <c r="F24" i="2"/>
  <c r="I23" i="2"/>
  <c r="H23" i="2"/>
  <c r="G23" i="2"/>
  <c r="F23" i="2"/>
  <c r="I22" i="2"/>
  <c r="H22" i="2"/>
  <c r="G22" i="2"/>
  <c r="F22" i="2"/>
  <c r="I21" i="2"/>
  <c r="H21" i="2"/>
  <c r="G21" i="2"/>
  <c r="F21" i="2"/>
  <c r="I20" i="2"/>
  <c r="H20" i="2"/>
  <c r="G20" i="2"/>
  <c r="F20" i="2"/>
  <c r="I19" i="2"/>
  <c r="H19" i="2"/>
  <c r="G19" i="2"/>
  <c r="F19" i="2"/>
  <c r="I18" i="2"/>
  <c r="H18" i="2"/>
  <c r="G18" i="2"/>
  <c r="F18" i="2"/>
  <c r="I17" i="2"/>
  <c r="H17" i="2"/>
  <c r="G17" i="2"/>
  <c r="F17" i="2"/>
  <c r="I16" i="2"/>
  <c r="H16" i="2"/>
  <c r="G16" i="2"/>
  <c r="F16" i="2"/>
  <c r="I15" i="2"/>
  <c r="H15" i="2"/>
  <c r="G15" i="2"/>
  <c r="F15" i="2"/>
  <c r="I14" i="2"/>
  <c r="H14" i="2"/>
  <c r="G14" i="2"/>
  <c r="F14" i="2"/>
  <c r="I13" i="2"/>
  <c r="H13" i="2"/>
  <c r="G13" i="2"/>
  <c r="F13" i="2"/>
  <c r="I12" i="2"/>
  <c r="H12" i="2"/>
  <c r="G12" i="2"/>
  <c r="F12" i="2"/>
  <c r="I11" i="2"/>
  <c r="H11" i="2"/>
  <c r="G11" i="2"/>
  <c r="F11" i="2"/>
  <c r="I10" i="2"/>
  <c r="H10" i="2"/>
  <c r="G10" i="2"/>
  <c r="F10" i="2"/>
  <c r="I9" i="2"/>
  <c r="H9" i="2"/>
  <c r="G9" i="2"/>
  <c r="F9" i="2"/>
  <c r="I8" i="2"/>
  <c r="H8" i="2"/>
  <c r="G8" i="2"/>
  <c r="F8" i="2"/>
  <c r="I7" i="2"/>
  <c r="H7" i="2"/>
  <c r="G7" i="2"/>
  <c r="F7" i="2"/>
  <c r="I6" i="2"/>
  <c r="H6" i="2"/>
  <c r="G6" i="2"/>
  <c r="F6"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l="1"/>
</calcChain>
</file>

<file path=xl/sharedStrings.xml><?xml version="1.0" encoding="utf-8"?>
<sst xmlns="http://schemas.openxmlformats.org/spreadsheetml/2006/main" count="2797" uniqueCount="1146">
  <si>
    <t>Locality Name</t>
  </si>
  <si>
    <t xml:space="preserve">PW GPCI </t>
  </si>
  <si>
    <t>PE GPCI</t>
  </si>
  <si>
    <t>MP GPCI</t>
  </si>
  <si>
    <t>00</t>
  </si>
  <si>
    <t>ALABAMA</t>
  </si>
  <si>
    <t>02102</t>
  </si>
  <si>
    <t>01</t>
  </si>
  <si>
    <t>ALASKA**</t>
  </si>
  <si>
    <t>03102</t>
  </si>
  <si>
    <t>ARIZONA</t>
  </si>
  <si>
    <t>07102</t>
  </si>
  <si>
    <t>13</t>
  </si>
  <si>
    <t>ARKANSAS</t>
  </si>
  <si>
    <t>01112</t>
  </si>
  <si>
    <t>01182</t>
  </si>
  <si>
    <t>07</t>
  </si>
  <si>
    <t>05</t>
  </si>
  <si>
    <t>06</t>
  </si>
  <si>
    <t>09</t>
  </si>
  <si>
    <t>73</t>
  </si>
  <si>
    <t>66</t>
  </si>
  <si>
    <t>74</t>
  </si>
  <si>
    <t>67</t>
  </si>
  <si>
    <t>68</t>
  </si>
  <si>
    <t>53</t>
  </si>
  <si>
    <t>69</t>
  </si>
  <si>
    <t>70</t>
  </si>
  <si>
    <t>75</t>
  </si>
  <si>
    <t>04112</t>
  </si>
  <si>
    <t>COLORADO</t>
  </si>
  <si>
    <t>13102</t>
  </si>
  <si>
    <t>CONNECTICUT</t>
  </si>
  <si>
    <t>12202</t>
  </si>
  <si>
    <t>DC + MD/VA SUBURBS</t>
  </si>
  <si>
    <t>12102</t>
  </si>
  <si>
    <t>DELAWARE</t>
  </si>
  <si>
    <t>09102</t>
  </si>
  <si>
    <t>03</t>
  </si>
  <si>
    <t>04</t>
  </si>
  <si>
    <t>99</t>
  </si>
  <si>
    <t>REST OF FLORIDA</t>
  </si>
  <si>
    <t>REST OF GEORGIA</t>
  </si>
  <si>
    <t>01212</t>
  </si>
  <si>
    <t>HAWAII, GUAM</t>
  </si>
  <si>
    <t>02202</t>
  </si>
  <si>
    <t>IDAHO</t>
  </si>
  <si>
    <t>06102</t>
  </si>
  <si>
    <t>16</t>
  </si>
  <si>
    <t>12</t>
  </si>
  <si>
    <t>15</t>
  </si>
  <si>
    <t>REST OF ILLINOIS</t>
  </si>
  <si>
    <t>08102</t>
  </si>
  <si>
    <t>INDIANA</t>
  </si>
  <si>
    <t>05102</t>
  </si>
  <si>
    <t>IOWA</t>
  </si>
  <si>
    <t>05202</t>
  </si>
  <si>
    <t>KANSAS</t>
  </si>
  <si>
    <t>15102</t>
  </si>
  <si>
    <t>KENTUCKY</t>
  </si>
  <si>
    <t>07202</t>
  </si>
  <si>
    <t>REST OF LOUISIANA</t>
  </si>
  <si>
    <t>14112</t>
  </si>
  <si>
    <t>SOUTHERN MAINE</t>
  </si>
  <si>
    <t>REST OF MAINE</t>
  </si>
  <si>
    <t>12302</t>
  </si>
  <si>
    <t>REST OF MARYLAND</t>
  </si>
  <si>
    <t>14212</t>
  </si>
  <si>
    <t>REST OF MASSACHUSETTS</t>
  </si>
  <si>
    <t>08202</t>
  </si>
  <si>
    <t>REST OF MICHIGAN</t>
  </si>
  <si>
    <t>06202</t>
  </si>
  <si>
    <t>MINNESOTA</t>
  </si>
  <si>
    <t>07302</t>
  </si>
  <si>
    <t>MISSISSIPPI</t>
  </si>
  <si>
    <t>05302</t>
  </si>
  <si>
    <t>02</t>
  </si>
  <si>
    <t>REST OF MISSOURI</t>
  </si>
  <si>
    <t>03202</t>
  </si>
  <si>
    <t>MONTANA***</t>
  </si>
  <si>
    <t>05402</t>
  </si>
  <si>
    <t>NEBRASKA</t>
  </si>
  <si>
    <t>01312</t>
  </si>
  <si>
    <t>NEVADA***</t>
  </si>
  <si>
    <t>14312</t>
  </si>
  <si>
    <t>40</t>
  </si>
  <si>
    <t>NEW HAMPSHIRE</t>
  </si>
  <si>
    <t>12402</t>
  </si>
  <si>
    <t>NORTHERN NJ</t>
  </si>
  <si>
    <t>REST OF NEW JERSEY</t>
  </si>
  <si>
    <t>04212</t>
  </si>
  <si>
    <t>NEW MEXICO</t>
  </si>
  <si>
    <t>13202</t>
  </si>
  <si>
    <t>13292</t>
  </si>
  <si>
    <t>13282</t>
  </si>
  <si>
    <t>REST OF NEW YORK</t>
  </si>
  <si>
    <t>11502</t>
  </si>
  <si>
    <t>NORTH CAROLINA</t>
  </si>
  <si>
    <t>03302</t>
  </si>
  <si>
    <t>NORTH DAKOTA***</t>
  </si>
  <si>
    <t>15202</t>
  </si>
  <si>
    <t>OHIO</t>
  </si>
  <si>
    <t>04312</t>
  </si>
  <si>
    <t>OKLAHOMA</t>
  </si>
  <si>
    <t>02302</t>
  </si>
  <si>
    <t>REST OF OREGON</t>
  </si>
  <si>
    <t>12502</t>
  </si>
  <si>
    <t>REST OF PENNSYLVANIA</t>
  </si>
  <si>
    <t>09202</t>
  </si>
  <si>
    <t>20</t>
  </si>
  <si>
    <t>PUERTO RICO</t>
  </si>
  <si>
    <t>14412</t>
  </si>
  <si>
    <t>RHODE ISLAND</t>
  </si>
  <si>
    <t>11202</t>
  </si>
  <si>
    <t>SOUTH CAROLINA</t>
  </si>
  <si>
    <t>03402</t>
  </si>
  <si>
    <t>SOUTH DAKOTA***</t>
  </si>
  <si>
    <t>35</t>
  </si>
  <si>
    <t>TENNESSEE</t>
  </si>
  <si>
    <t>04412</t>
  </si>
  <si>
    <t>31</t>
  </si>
  <si>
    <t>11</t>
  </si>
  <si>
    <t>28</t>
  </si>
  <si>
    <t>18</t>
  </si>
  <si>
    <t>REST OF TEXAS</t>
  </si>
  <si>
    <t>03502</t>
  </si>
  <si>
    <t>UTAH</t>
  </si>
  <si>
    <t>14512</t>
  </si>
  <si>
    <t>50</t>
  </si>
  <si>
    <t>VERMONT</t>
  </si>
  <si>
    <t>11302</t>
  </si>
  <si>
    <t>VIRGINIA</t>
  </si>
  <si>
    <t>VIRGIN ISLANDS</t>
  </si>
  <si>
    <t>02402</t>
  </si>
  <si>
    <t>REST OF WASHINGTON</t>
  </si>
  <si>
    <t>11402</t>
  </si>
  <si>
    <t>WEST VIRGINIA</t>
  </si>
  <si>
    <t>06302</t>
  </si>
  <si>
    <t>WISCONSIN</t>
  </si>
  <si>
    <t>03602</t>
  </si>
  <si>
    <t>21</t>
  </si>
  <si>
    <t>WYOMING***</t>
  </si>
  <si>
    <t>**Work GPCI reflects a 1.5 floor in Alaska established by the MIPPA.</t>
  </si>
  <si>
    <t>***PE GPCI reflects a 1.0 floor for frontier states established by the ACA.</t>
  </si>
  <si>
    <t>Facility</t>
  </si>
  <si>
    <t>Non-Facility</t>
  </si>
  <si>
    <t>MAC</t>
  </si>
  <si>
    <t>CBSA</t>
  </si>
  <si>
    <t>Area Name</t>
  </si>
  <si>
    <t>State</t>
  </si>
  <si>
    <t>Wage Index</t>
  </si>
  <si>
    <t>Column1</t>
  </si>
  <si>
    <t>Column2</t>
  </si>
  <si>
    <t>Column3</t>
  </si>
  <si>
    <t>Column4</t>
  </si>
  <si>
    <t xml:space="preserve">   01</t>
  </si>
  <si>
    <t>AL</t>
  </si>
  <si>
    <t xml:space="preserve">   02</t>
  </si>
  <si>
    <t>ALASKA</t>
  </si>
  <si>
    <t>AK</t>
  </si>
  <si>
    <t xml:space="preserve">   03</t>
  </si>
  <si>
    <t>AZ</t>
  </si>
  <si>
    <t xml:space="preserve">   04</t>
  </si>
  <si>
    <t>AR</t>
  </si>
  <si>
    <t>CALIFORNIA</t>
  </si>
  <si>
    <t>CA</t>
  </si>
  <si>
    <t xml:space="preserve">   06</t>
  </si>
  <si>
    <t>CO</t>
  </si>
  <si>
    <t>CT</t>
  </si>
  <si>
    <t>DE</t>
  </si>
  <si>
    <t xml:space="preserve">   10</t>
  </si>
  <si>
    <t>FLORIDA</t>
  </si>
  <si>
    <t>FL</t>
  </si>
  <si>
    <t>GEORGIA</t>
  </si>
  <si>
    <t>GA</t>
  </si>
  <si>
    <t>HAWAII</t>
  </si>
  <si>
    <t>HI</t>
  </si>
  <si>
    <t xml:space="preserve">   13</t>
  </si>
  <si>
    <t>ID</t>
  </si>
  <si>
    <t>ILLINOIS</t>
  </si>
  <si>
    <t>IL</t>
  </si>
  <si>
    <t xml:space="preserve">   15</t>
  </si>
  <si>
    <t>IN</t>
  </si>
  <si>
    <t xml:space="preserve">   16</t>
  </si>
  <si>
    <t>IA</t>
  </si>
  <si>
    <t xml:space="preserve">   17</t>
  </si>
  <si>
    <t>KS</t>
  </si>
  <si>
    <t xml:space="preserve">   18</t>
  </si>
  <si>
    <t>KY</t>
  </si>
  <si>
    <t xml:space="preserve">   19</t>
  </si>
  <si>
    <t>LOUISIANA</t>
  </si>
  <si>
    <t>LA</t>
  </si>
  <si>
    <t>MAINE</t>
  </si>
  <si>
    <t>ME</t>
  </si>
  <si>
    <t>MARYLAND</t>
  </si>
  <si>
    <t>MD</t>
  </si>
  <si>
    <t xml:space="preserve">   22</t>
  </si>
  <si>
    <t>MASSACHUSETTS</t>
  </si>
  <si>
    <t>MA</t>
  </si>
  <si>
    <t xml:space="preserve">   23</t>
  </si>
  <si>
    <t>MICHIGAN</t>
  </si>
  <si>
    <t>MI</t>
  </si>
  <si>
    <t>MN</t>
  </si>
  <si>
    <t xml:space="preserve">   25</t>
  </si>
  <si>
    <t>MS</t>
  </si>
  <si>
    <t xml:space="preserve">   26</t>
  </si>
  <si>
    <t>MISSOURI</t>
  </si>
  <si>
    <t>MO</t>
  </si>
  <si>
    <t>MONTANA</t>
  </si>
  <si>
    <t>MT</t>
  </si>
  <si>
    <t xml:space="preserve">   28</t>
  </si>
  <si>
    <t>NE</t>
  </si>
  <si>
    <t xml:space="preserve">   29</t>
  </si>
  <si>
    <t>NEVADA</t>
  </si>
  <si>
    <t>NV</t>
  </si>
  <si>
    <t xml:space="preserve">   30</t>
  </si>
  <si>
    <t>NH</t>
  </si>
  <si>
    <t xml:space="preserve">   31</t>
  </si>
  <si>
    <t>NJ</t>
  </si>
  <si>
    <t xml:space="preserve">   32</t>
  </si>
  <si>
    <t>NM</t>
  </si>
  <si>
    <t>NEW YORK</t>
  </si>
  <si>
    <t>NY</t>
  </si>
  <si>
    <t xml:space="preserve">   34</t>
  </si>
  <si>
    <t>NC</t>
  </si>
  <si>
    <t>NORTH DAKOTA</t>
  </si>
  <si>
    <t>ND</t>
  </si>
  <si>
    <t>OH</t>
  </si>
  <si>
    <t xml:space="preserve">   37</t>
  </si>
  <si>
    <t>OK</t>
  </si>
  <si>
    <t xml:space="preserve">   38</t>
  </si>
  <si>
    <t>OREGON</t>
  </si>
  <si>
    <t>OR</t>
  </si>
  <si>
    <t xml:space="preserve">   39</t>
  </si>
  <si>
    <t>PENNSYLVANIA</t>
  </si>
  <si>
    <t>PA</t>
  </si>
  <si>
    <t>PR</t>
  </si>
  <si>
    <t xml:space="preserve">   41</t>
  </si>
  <si>
    <t>RI</t>
  </si>
  <si>
    <t xml:space="preserve">   42</t>
  </si>
  <si>
    <t>SC</t>
  </si>
  <si>
    <t xml:space="preserve">   43</t>
  </si>
  <si>
    <t>SOUTH DAKOTA</t>
  </si>
  <si>
    <t>SD</t>
  </si>
  <si>
    <t>TN</t>
  </si>
  <si>
    <t xml:space="preserve">   45</t>
  </si>
  <si>
    <t>TEXAS</t>
  </si>
  <si>
    <t>TX</t>
  </si>
  <si>
    <t xml:space="preserve">   46</t>
  </si>
  <si>
    <t>UT</t>
  </si>
  <si>
    <t>VT</t>
  </si>
  <si>
    <t xml:space="preserve">   49</t>
  </si>
  <si>
    <t>VA</t>
  </si>
  <si>
    <t>WASHINGTON</t>
  </si>
  <si>
    <t>WA</t>
  </si>
  <si>
    <t xml:space="preserve">   51</t>
  </si>
  <si>
    <t>WV</t>
  </si>
  <si>
    <t xml:space="preserve">   52</t>
  </si>
  <si>
    <t>WI</t>
  </si>
  <si>
    <t>WYOMING</t>
  </si>
  <si>
    <t>WY</t>
  </si>
  <si>
    <t>Abilene, TX</t>
  </si>
  <si>
    <t>10380</t>
  </si>
  <si>
    <t>Aguadilla-Isabela, PR</t>
  </si>
  <si>
    <t>Akron, OH</t>
  </si>
  <si>
    <t>10500</t>
  </si>
  <si>
    <t>Albany, GA</t>
  </si>
  <si>
    <t>10540</t>
  </si>
  <si>
    <t>Albany, OR</t>
  </si>
  <si>
    <t>10580</t>
  </si>
  <si>
    <t>Albany-Schenectady-Troy, NY</t>
  </si>
  <si>
    <t>10740</t>
  </si>
  <si>
    <t>Albuquerque, NM</t>
  </si>
  <si>
    <t>10780</t>
  </si>
  <si>
    <t>Alexandria, LA</t>
  </si>
  <si>
    <t>10900</t>
  </si>
  <si>
    <t>Allentown-Bethlehem-Easton, PA-NJ</t>
  </si>
  <si>
    <t>11020</t>
  </si>
  <si>
    <t>Altoona, PA</t>
  </si>
  <si>
    <t>11100</t>
  </si>
  <si>
    <t>Amarillo, TX</t>
  </si>
  <si>
    <t>Ames, IA</t>
  </si>
  <si>
    <t>11244</t>
  </si>
  <si>
    <t>Anaheim-Santa Ana-Irvine, CA</t>
  </si>
  <si>
    <t>Anchorage, AK</t>
  </si>
  <si>
    <t>11460</t>
  </si>
  <si>
    <t>Ann Arbor, MI</t>
  </si>
  <si>
    <t>Anniston-Oxford-Jacksonville, AL</t>
  </si>
  <si>
    <t>11540</t>
  </si>
  <si>
    <t>Appleton, WI</t>
  </si>
  <si>
    <t>11640</t>
  </si>
  <si>
    <t>Arecibo, PR</t>
  </si>
  <si>
    <t>11700</t>
  </si>
  <si>
    <t>Asheville, NC</t>
  </si>
  <si>
    <t>12020</t>
  </si>
  <si>
    <t>Athens-Clarke County, GA</t>
  </si>
  <si>
    <t>12060</t>
  </si>
  <si>
    <t>Atlanta-Sandy Springs-Roswell, GA</t>
  </si>
  <si>
    <t>12100</t>
  </si>
  <si>
    <t>Atlantic City-Hammonton, NJ</t>
  </si>
  <si>
    <t>12220</t>
  </si>
  <si>
    <t>Auburn-Opelika, AL</t>
  </si>
  <si>
    <t>12260</t>
  </si>
  <si>
    <t>Augusta-Richmond County, GA-SC</t>
  </si>
  <si>
    <t>12420</t>
  </si>
  <si>
    <t>Austin-Round Rock, TX</t>
  </si>
  <si>
    <t>12540</t>
  </si>
  <si>
    <t>Bakersfield, CA</t>
  </si>
  <si>
    <t>12580</t>
  </si>
  <si>
    <t>Baltimore-Columbia-Towson, MD</t>
  </si>
  <si>
    <t>12620</t>
  </si>
  <si>
    <t>Bangor, ME</t>
  </si>
  <si>
    <t>12700</t>
  </si>
  <si>
    <t>Barnstable Town, MA</t>
  </si>
  <si>
    <t>12940</t>
  </si>
  <si>
    <t>Baton Rouge, LA</t>
  </si>
  <si>
    <t>Battle Creek, MI</t>
  </si>
  <si>
    <t>13020</t>
  </si>
  <si>
    <t>Bay City, MI</t>
  </si>
  <si>
    <t>13140</t>
  </si>
  <si>
    <t>Beaumont-Port Arthur, TX</t>
  </si>
  <si>
    <t>13220</t>
  </si>
  <si>
    <t>Beckley, WV</t>
  </si>
  <si>
    <t>13380</t>
  </si>
  <si>
    <t>Bellingham, WA</t>
  </si>
  <si>
    <t>13460</t>
  </si>
  <si>
    <t>Bend-Redmond, OR</t>
  </si>
  <si>
    <t>Billings, MT</t>
  </si>
  <si>
    <t>13780</t>
  </si>
  <si>
    <t>Binghamton, NY</t>
  </si>
  <si>
    <t>13820</t>
  </si>
  <si>
    <t>Birmingham-Hoover, AL</t>
  </si>
  <si>
    <t>13900</t>
  </si>
  <si>
    <t>Bismarck, ND</t>
  </si>
  <si>
    <t>13980</t>
  </si>
  <si>
    <t>Blacksburg-Christiansburg-Radford, VA</t>
  </si>
  <si>
    <t>Bloomington, IL</t>
  </si>
  <si>
    <t>14020</t>
  </si>
  <si>
    <t>Bloomington, IN</t>
  </si>
  <si>
    <t>Bloomsburg-Berwick, PA</t>
  </si>
  <si>
    <t>14260</t>
  </si>
  <si>
    <t>Boise City, ID</t>
  </si>
  <si>
    <t>14454</t>
  </si>
  <si>
    <t>Boston, MA</t>
  </si>
  <si>
    <t>14500</t>
  </si>
  <si>
    <t>Boulder, CO</t>
  </si>
  <si>
    <t>14540</t>
  </si>
  <si>
    <t>Bowling Green, KY</t>
  </si>
  <si>
    <t>14740</t>
  </si>
  <si>
    <t>Bremerton-Silverdale, WA</t>
  </si>
  <si>
    <t>14860</t>
  </si>
  <si>
    <t>Bridgeport-Stamford-Norwalk, CT</t>
  </si>
  <si>
    <t>15180</t>
  </si>
  <si>
    <t>Brownsville-Harlingen, TX</t>
  </si>
  <si>
    <t>15260</t>
  </si>
  <si>
    <t>Brunswick, GA</t>
  </si>
  <si>
    <t>15380</t>
  </si>
  <si>
    <t>Buffalo-Cheektowaga-Niagara Falls, NY</t>
  </si>
  <si>
    <t>15500</t>
  </si>
  <si>
    <t>Burlington, NC</t>
  </si>
  <si>
    <t>15540</t>
  </si>
  <si>
    <t>Burlington-South Burlington, VT</t>
  </si>
  <si>
    <t>15680</t>
  </si>
  <si>
    <t>California-Lexington Park, MD</t>
  </si>
  <si>
    <t>15764</t>
  </si>
  <si>
    <t>Cambridge-Newton-Framingham, MA</t>
  </si>
  <si>
    <t>Camden, NJ</t>
  </si>
  <si>
    <t>15940</t>
  </si>
  <si>
    <t>Canton-Massillon, OH</t>
  </si>
  <si>
    <t>15980</t>
  </si>
  <si>
    <t>Cape Coral-Fort Myers, FL</t>
  </si>
  <si>
    <t>16020</t>
  </si>
  <si>
    <t>Cape Girardeau, MO-IL</t>
  </si>
  <si>
    <t>16060</t>
  </si>
  <si>
    <t>Carbondale-Marion, IL</t>
  </si>
  <si>
    <t>16180</t>
  </si>
  <si>
    <t>Carson City, NV</t>
  </si>
  <si>
    <t>Casper, WY</t>
  </si>
  <si>
    <t>16300</t>
  </si>
  <si>
    <t>Cedar Rapids, IA</t>
  </si>
  <si>
    <t>16540</t>
  </si>
  <si>
    <t>Chambersburg-Waynesboro, PA</t>
  </si>
  <si>
    <t>16580</t>
  </si>
  <si>
    <t>Champaign-Urbana, IL</t>
  </si>
  <si>
    <t>Charleston, WV</t>
  </si>
  <si>
    <t>16700</t>
  </si>
  <si>
    <t>Charleston-North Charleston, SC</t>
  </si>
  <si>
    <t>16740</t>
  </si>
  <si>
    <t>Charlotte-Concord-Gastonia, NC-SC</t>
  </si>
  <si>
    <t>16820</t>
  </si>
  <si>
    <t>Charlottesville, VA</t>
  </si>
  <si>
    <t>16860</t>
  </si>
  <si>
    <t>Chattanooga, TN-GA</t>
  </si>
  <si>
    <t>16940</t>
  </si>
  <si>
    <t>Cheyenne, WY</t>
  </si>
  <si>
    <t>16974</t>
  </si>
  <si>
    <t>Chicago-Naperville-Arlington Heights, IL</t>
  </si>
  <si>
    <t>17020</t>
  </si>
  <si>
    <t>Chico, CA</t>
  </si>
  <si>
    <t>17140</t>
  </si>
  <si>
    <t>Cincinnati, OH-KY-IN</t>
  </si>
  <si>
    <t>17300</t>
  </si>
  <si>
    <t>Clarksville, TN-KY</t>
  </si>
  <si>
    <t>17420</t>
  </si>
  <si>
    <t>Cleveland, TN</t>
  </si>
  <si>
    <t>Cleveland-Elyria, OH</t>
  </si>
  <si>
    <t>17660</t>
  </si>
  <si>
    <t>Coeur d'Alene, ID</t>
  </si>
  <si>
    <t>17780</t>
  </si>
  <si>
    <t>College Station-Bryan, TX</t>
  </si>
  <si>
    <t>17820</t>
  </si>
  <si>
    <t>Colorado Springs, CO</t>
  </si>
  <si>
    <t>Columbia, MO</t>
  </si>
  <si>
    <t>17900</t>
  </si>
  <si>
    <t>Columbia, SC</t>
  </si>
  <si>
    <t>17980</t>
  </si>
  <si>
    <t>Columbus, GA-AL</t>
  </si>
  <si>
    <t>18020</t>
  </si>
  <si>
    <t>Columbus, IN</t>
  </si>
  <si>
    <t>18140</t>
  </si>
  <si>
    <t>Columbus, OH</t>
  </si>
  <si>
    <t>18580</t>
  </si>
  <si>
    <t>Corpus Christi, TX</t>
  </si>
  <si>
    <t>Corvallis, OR</t>
  </si>
  <si>
    <t>18880</t>
  </si>
  <si>
    <t>Crestview-Fort Walton Beach-Destin, FL</t>
  </si>
  <si>
    <t>19060</t>
  </si>
  <si>
    <t>Cumberland, MD-WV</t>
  </si>
  <si>
    <t>19124</t>
  </si>
  <si>
    <t>Dallas-Plano-Irving, TX</t>
  </si>
  <si>
    <t>19140</t>
  </si>
  <si>
    <t>Dalton, GA</t>
  </si>
  <si>
    <t>19180</t>
  </si>
  <si>
    <t>Danville, IL</t>
  </si>
  <si>
    <t>19300</t>
  </si>
  <si>
    <t>Daphne-Fairhope-Foley, AL</t>
  </si>
  <si>
    <t>19340</t>
  </si>
  <si>
    <t>Davenport-Moline-Rock Island, IA-IL</t>
  </si>
  <si>
    <t>19380</t>
  </si>
  <si>
    <t>Dayton, OH</t>
  </si>
  <si>
    <t>Decatur, AL</t>
  </si>
  <si>
    <t>19500</t>
  </si>
  <si>
    <t>Decatur, IL</t>
  </si>
  <si>
    <t>19660</t>
  </si>
  <si>
    <t>Deltona-Daytona Beach-Ormond Beach, FL</t>
  </si>
  <si>
    <t>Denver-Aurora-Lakewood, CO</t>
  </si>
  <si>
    <t>19780</t>
  </si>
  <si>
    <t>Des Moines-West Des Moines, IA</t>
  </si>
  <si>
    <t>19804</t>
  </si>
  <si>
    <t>Detroit-Dearborn-Livonia, MI</t>
  </si>
  <si>
    <t>Dothan, AL</t>
  </si>
  <si>
    <t>Dover, DE</t>
  </si>
  <si>
    <t>20220</t>
  </si>
  <si>
    <t>Dubuque, IA</t>
  </si>
  <si>
    <t>20260</t>
  </si>
  <si>
    <t>Duluth, MN-WI</t>
  </si>
  <si>
    <t>20500</t>
  </si>
  <si>
    <t>Durham-Chapel Hill, NC</t>
  </si>
  <si>
    <t>20524</t>
  </si>
  <si>
    <t>Dutchess County-Putnam County, NY</t>
  </si>
  <si>
    <t>20700</t>
  </si>
  <si>
    <t>East Stroudsburg, PA</t>
  </si>
  <si>
    <t>20740</t>
  </si>
  <si>
    <t>Eau Claire, WI</t>
  </si>
  <si>
    <t>20940</t>
  </si>
  <si>
    <t>El Centro, CA</t>
  </si>
  <si>
    <t>Elgin, IL</t>
  </si>
  <si>
    <t>21060</t>
  </si>
  <si>
    <t>Elizabethtown-Fort Knox, KY</t>
  </si>
  <si>
    <t>21140</t>
  </si>
  <si>
    <t>Elkhart-Goshen, IN</t>
  </si>
  <si>
    <t>21300</t>
  </si>
  <si>
    <t>Elmira, NY</t>
  </si>
  <si>
    <t>21340</t>
  </si>
  <si>
    <t>El Paso, TX</t>
  </si>
  <si>
    <t>21420</t>
  </si>
  <si>
    <t>Enid, OK</t>
  </si>
  <si>
    <t>21500</t>
  </si>
  <si>
    <t>Erie, PA</t>
  </si>
  <si>
    <t>21660</t>
  </si>
  <si>
    <t>Eugene, OR</t>
  </si>
  <si>
    <t>21780</t>
  </si>
  <si>
    <t>Evansville, IN-KY</t>
  </si>
  <si>
    <t>21820</t>
  </si>
  <si>
    <t>Fairbanks, AK</t>
  </si>
  <si>
    <t>22020</t>
  </si>
  <si>
    <t>Fargo, ND-MN</t>
  </si>
  <si>
    <t>22140</t>
  </si>
  <si>
    <t>Farmington, NM</t>
  </si>
  <si>
    <t>22180</t>
  </si>
  <si>
    <t>Fayetteville, NC</t>
  </si>
  <si>
    <t>22220</t>
  </si>
  <si>
    <t>Fayetteville-Springdale-Rogers, AR-MO</t>
  </si>
  <si>
    <t>22380</t>
  </si>
  <si>
    <t>Flagstaff, AZ</t>
  </si>
  <si>
    <t>22420</t>
  </si>
  <si>
    <t>Flint, MI</t>
  </si>
  <si>
    <t>22500</t>
  </si>
  <si>
    <t>Florence, SC</t>
  </si>
  <si>
    <t>22520</t>
  </si>
  <si>
    <t>Florence-Muscle Shoals, AL</t>
  </si>
  <si>
    <t>22540</t>
  </si>
  <si>
    <t>Fond du Lac, WI</t>
  </si>
  <si>
    <t>22660</t>
  </si>
  <si>
    <t>Fort Collins, CO</t>
  </si>
  <si>
    <t>22744</t>
  </si>
  <si>
    <t>Fort Lauderdale-Pompano Beach-Deerfield Beach, FL</t>
  </si>
  <si>
    <t>22900</t>
  </si>
  <si>
    <t>Fort Smith, AR-OK</t>
  </si>
  <si>
    <t>23060</t>
  </si>
  <si>
    <t>Fort Wayne, IN</t>
  </si>
  <si>
    <t>23104</t>
  </si>
  <si>
    <t>Fort Worth-Arlington, TX</t>
  </si>
  <si>
    <t>23420</t>
  </si>
  <si>
    <t>Fresno, CA</t>
  </si>
  <si>
    <t>23460</t>
  </si>
  <si>
    <t>Gadsden, AL</t>
  </si>
  <si>
    <t>23540</t>
  </si>
  <si>
    <t>Gainesville, FL</t>
  </si>
  <si>
    <t>23580</t>
  </si>
  <si>
    <t>Gainesville, GA</t>
  </si>
  <si>
    <t>23844</t>
  </si>
  <si>
    <t>Gary, IN</t>
  </si>
  <si>
    <t>23900</t>
  </si>
  <si>
    <t>Gettysburg, PA</t>
  </si>
  <si>
    <t>24020</t>
  </si>
  <si>
    <t>Glens Falls, NY</t>
  </si>
  <si>
    <t>24140</t>
  </si>
  <si>
    <t>Goldsboro, NC</t>
  </si>
  <si>
    <t>24220</t>
  </si>
  <si>
    <t>Grand Forks, ND-MN</t>
  </si>
  <si>
    <t>24260</t>
  </si>
  <si>
    <t>Grand Island, NE</t>
  </si>
  <si>
    <t>24300</t>
  </si>
  <si>
    <t>Grand Junction, CO</t>
  </si>
  <si>
    <t>24340</t>
  </si>
  <si>
    <t>Grand Rapids-Wyoming, MI</t>
  </si>
  <si>
    <t>24420</t>
  </si>
  <si>
    <t>Grants Pass, OR</t>
  </si>
  <si>
    <t>24500</t>
  </si>
  <si>
    <t>Great Falls, MT</t>
  </si>
  <si>
    <t>24540</t>
  </si>
  <si>
    <t>Greeley, CO</t>
  </si>
  <si>
    <t>24580</t>
  </si>
  <si>
    <t>Green Bay, WI</t>
  </si>
  <si>
    <t>24660</t>
  </si>
  <si>
    <t>Greensboro-High Point, NC</t>
  </si>
  <si>
    <t>24780</t>
  </si>
  <si>
    <t>Greenville, NC</t>
  </si>
  <si>
    <t>24860</t>
  </si>
  <si>
    <t>Greenville-Anderson-Mauldin, SC</t>
  </si>
  <si>
    <t>25020</t>
  </si>
  <si>
    <t>Guayama, PR</t>
  </si>
  <si>
    <t>25060</t>
  </si>
  <si>
    <t>Gulfport-Biloxi-Pascagoula, MS</t>
  </si>
  <si>
    <t>25180</t>
  </si>
  <si>
    <t>Hagerstown-Martinsburg, MD-WV</t>
  </si>
  <si>
    <t>25220</t>
  </si>
  <si>
    <t>Hammond, LA</t>
  </si>
  <si>
    <t>25260</t>
  </si>
  <si>
    <t>Hanford-Corcoran, CA</t>
  </si>
  <si>
    <t>25420</t>
  </si>
  <si>
    <t>Harrisburg-Carlisle, PA</t>
  </si>
  <si>
    <t>Harrisonburg, VA</t>
  </si>
  <si>
    <t>25540</t>
  </si>
  <si>
    <t>Hartford-West Hartford-East Hartford, CT</t>
  </si>
  <si>
    <t>Hattiesburg, MS</t>
  </si>
  <si>
    <t>25860</t>
  </si>
  <si>
    <t>Hickory-Lenoir-Morganton, NC</t>
  </si>
  <si>
    <t>25940</t>
  </si>
  <si>
    <t>Hilton Head Island-Bluffton-Beaufort, SC</t>
  </si>
  <si>
    <t>26300</t>
  </si>
  <si>
    <t>Hot Springs, AR</t>
  </si>
  <si>
    <t>26380</t>
  </si>
  <si>
    <t>Houma-Thibodaux, LA</t>
  </si>
  <si>
    <t>26420</t>
  </si>
  <si>
    <t>Houston-The Woodlands-Sugar Land, TX</t>
  </si>
  <si>
    <t>26580</t>
  </si>
  <si>
    <t>Huntington-Ashland, WV-KY-OH</t>
  </si>
  <si>
    <t>26620</t>
  </si>
  <si>
    <t>Huntsville, AL</t>
  </si>
  <si>
    <t>26820</t>
  </si>
  <si>
    <t>Idaho Falls, ID</t>
  </si>
  <si>
    <t>26900</t>
  </si>
  <si>
    <t>Indianapolis-Carmel-Anderson, IN</t>
  </si>
  <si>
    <t>26980</t>
  </si>
  <si>
    <t>Iowa City, IA</t>
  </si>
  <si>
    <t>27060</t>
  </si>
  <si>
    <t>Ithaca, NY</t>
  </si>
  <si>
    <t>27100</t>
  </si>
  <si>
    <t>Jackson, MI</t>
  </si>
  <si>
    <t>27140</t>
  </si>
  <si>
    <t>Jackson, MS</t>
  </si>
  <si>
    <t>27180</t>
  </si>
  <si>
    <t>Jackson, TN</t>
  </si>
  <si>
    <t>27260</t>
  </si>
  <si>
    <t>Jacksonville, FL</t>
  </si>
  <si>
    <t>27340</t>
  </si>
  <si>
    <t>Jacksonville, NC</t>
  </si>
  <si>
    <t>27500</t>
  </si>
  <si>
    <t>Janesville-Beloit, WI</t>
  </si>
  <si>
    <t>27620</t>
  </si>
  <si>
    <t>Jefferson City, MO</t>
  </si>
  <si>
    <t>27740</t>
  </si>
  <si>
    <t>Johnson City, TN</t>
  </si>
  <si>
    <t>27780</t>
  </si>
  <si>
    <t>Johnstown, PA</t>
  </si>
  <si>
    <t>27860</t>
  </si>
  <si>
    <t>Jonesboro, AR</t>
  </si>
  <si>
    <t>27900</t>
  </si>
  <si>
    <t>Joplin, MO</t>
  </si>
  <si>
    <t>27980</t>
  </si>
  <si>
    <t>Kahului-Wailuku-Lahaina, HI</t>
  </si>
  <si>
    <t>28020</t>
  </si>
  <si>
    <t>Kalamazoo-Portage, MI</t>
  </si>
  <si>
    <t>28100</t>
  </si>
  <si>
    <t>Kankakee, IL</t>
  </si>
  <si>
    <t>28140</t>
  </si>
  <si>
    <t>Kansas City, MO-KS</t>
  </si>
  <si>
    <t>28420</t>
  </si>
  <si>
    <t>Kennewick-Richland, WA</t>
  </si>
  <si>
    <t>28660</t>
  </si>
  <si>
    <t>Killeen-Temple, TX</t>
  </si>
  <si>
    <t>28700</t>
  </si>
  <si>
    <t>Kingsport-Bristol-Bristol, TN-VA</t>
  </si>
  <si>
    <t>28740</t>
  </si>
  <si>
    <t>Kingston, NY</t>
  </si>
  <si>
    <t>28940</t>
  </si>
  <si>
    <t>Knoxville, TN</t>
  </si>
  <si>
    <t>29020</t>
  </si>
  <si>
    <t>Kokomo, IN</t>
  </si>
  <si>
    <t>29100</t>
  </si>
  <si>
    <t>La Crosse-Onalaska, WI-MN</t>
  </si>
  <si>
    <t>29180</t>
  </si>
  <si>
    <t>Lafayette, LA</t>
  </si>
  <si>
    <t>29200</t>
  </si>
  <si>
    <t>Lafayette-West Lafayette, IN</t>
  </si>
  <si>
    <t>29340</t>
  </si>
  <si>
    <t>Lake Charles, LA</t>
  </si>
  <si>
    <t>29404</t>
  </si>
  <si>
    <t>Lake County-Kenosha County, IL-WI</t>
  </si>
  <si>
    <t>29420</t>
  </si>
  <si>
    <t>Lake Havasu City-Kingman, AZ</t>
  </si>
  <si>
    <t>29460</t>
  </si>
  <si>
    <t>Lakeland-Winter Haven, FL</t>
  </si>
  <si>
    <t>Lancaster, PA</t>
  </si>
  <si>
    <t>29620</t>
  </si>
  <si>
    <t>Lansing-East Lansing, MI</t>
  </si>
  <si>
    <t>29700</t>
  </si>
  <si>
    <t>Laredo, TX</t>
  </si>
  <si>
    <t>29740</t>
  </si>
  <si>
    <t>Las Cruces, NM</t>
  </si>
  <si>
    <t>29820</t>
  </si>
  <si>
    <t>Las Vegas-Henderson-Paradise, NV</t>
  </si>
  <si>
    <t>29940</t>
  </si>
  <si>
    <t>Lawrence, KS</t>
  </si>
  <si>
    <t>30020</t>
  </si>
  <si>
    <t>Lawton, OK</t>
  </si>
  <si>
    <t>30140</t>
  </si>
  <si>
    <t>Lebanon, PA</t>
  </si>
  <si>
    <t>30300</t>
  </si>
  <si>
    <t>Lewiston, ID-WA</t>
  </si>
  <si>
    <t>30340</t>
  </si>
  <si>
    <t>Lewiston-Auburn, ME</t>
  </si>
  <si>
    <t>30460</t>
  </si>
  <si>
    <t>Lexington-Fayette, KY</t>
  </si>
  <si>
    <t>30620</t>
  </si>
  <si>
    <t>Lima, OH</t>
  </si>
  <si>
    <t>30700</t>
  </si>
  <si>
    <t>Lincoln, NE</t>
  </si>
  <si>
    <t>30780</t>
  </si>
  <si>
    <t>Little Rock-North Little Rock-Conway, AR</t>
  </si>
  <si>
    <t>30860</t>
  </si>
  <si>
    <t>Logan, UT-ID</t>
  </si>
  <si>
    <t>Longview, TX</t>
  </si>
  <si>
    <t>31020</t>
  </si>
  <si>
    <t>Longview, WA</t>
  </si>
  <si>
    <t>31084</t>
  </si>
  <si>
    <t>Los Angeles-Long Beach-Glendale, CA</t>
  </si>
  <si>
    <t>31140</t>
  </si>
  <si>
    <t>Louisville/Jefferson County, KY-IN</t>
  </si>
  <si>
    <t>31180</t>
  </si>
  <si>
    <t>Lubbock, TX</t>
  </si>
  <si>
    <t>31340</t>
  </si>
  <si>
    <t>Lynchburg, VA</t>
  </si>
  <si>
    <t>Macon-Bibb County, GA</t>
  </si>
  <si>
    <t>31460</t>
  </si>
  <si>
    <t>Madera, CA</t>
  </si>
  <si>
    <t>Madison, WI</t>
  </si>
  <si>
    <t>31700</t>
  </si>
  <si>
    <t>Manchester-Nashua, NH</t>
  </si>
  <si>
    <t>31740</t>
  </si>
  <si>
    <t>Manhattan, KS</t>
  </si>
  <si>
    <t>31860</t>
  </si>
  <si>
    <t>Mankato-North Mankato, MN</t>
  </si>
  <si>
    <t>31900</t>
  </si>
  <si>
    <t>Mansfield, OH</t>
  </si>
  <si>
    <t>32420</t>
  </si>
  <si>
    <t>32580</t>
  </si>
  <si>
    <t>McAllen-Edinburg-Mission, TX</t>
  </si>
  <si>
    <t>32780</t>
  </si>
  <si>
    <t>Medford, OR</t>
  </si>
  <si>
    <t>32820</t>
  </si>
  <si>
    <t>Memphis, TN-MS-AR</t>
  </si>
  <si>
    <t>32900</t>
  </si>
  <si>
    <t>Merced, CA</t>
  </si>
  <si>
    <t>33124</t>
  </si>
  <si>
    <t>Miami-Miami Beach-Kendall, FL</t>
  </si>
  <si>
    <t>33140</t>
  </si>
  <si>
    <t>Michigan City-La Porte, IN</t>
  </si>
  <si>
    <t>33220</t>
  </si>
  <si>
    <t>Midland, MI</t>
  </si>
  <si>
    <t>33260</t>
  </si>
  <si>
    <t>Midland, TX</t>
  </si>
  <si>
    <t>33340</t>
  </si>
  <si>
    <t>Milwaukee-Waukesha-West Allis, WI</t>
  </si>
  <si>
    <t>33460</t>
  </si>
  <si>
    <t>Minneapolis-St. Paul-Bloomington, MN-WI</t>
  </si>
  <si>
    <t>33540</t>
  </si>
  <si>
    <t>Missoula, MT</t>
  </si>
  <si>
    <t>33660</t>
  </si>
  <si>
    <t>Mobile, AL</t>
  </si>
  <si>
    <t>33700</t>
  </si>
  <si>
    <t>Modesto, CA</t>
  </si>
  <si>
    <t>33740</t>
  </si>
  <si>
    <t>Monroe, LA</t>
  </si>
  <si>
    <t>33780</t>
  </si>
  <si>
    <t>Monroe, MI</t>
  </si>
  <si>
    <t>33860</t>
  </si>
  <si>
    <t>Montgomery, AL</t>
  </si>
  <si>
    <t>33874</t>
  </si>
  <si>
    <t>Montgomery County-Bucks County-Chester County, PA</t>
  </si>
  <si>
    <t>Morgantown, WV</t>
  </si>
  <si>
    <t>34100</t>
  </si>
  <si>
    <t>Morristown, TN</t>
  </si>
  <si>
    <t>34580</t>
  </si>
  <si>
    <t>Mount Vernon-Anacortes, WA</t>
  </si>
  <si>
    <t>34620</t>
  </si>
  <si>
    <t>Muncie, IN</t>
  </si>
  <si>
    <t>34740</t>
  </si>
  <si>
    <t>Muskegon, MI</t>
  </si>
  <si>
    <t>34820</t>
  </si>
  <si>
    <t>Myrtle Beach-Conway-North Myrtle Beach, SC-NC</t>
  </si>
  <si>
    <t>34900</t>
  </si>
  <si>
    <t>Napa, CA</t>
  </si>
  <si>
    <t>34940</t>
  </si>
  <si>
    <t>Naples-Immokalee-Marco Island, FL</t>
  </si>
  <si>
    <t>35004</t>
  </si>
  <si>
    <t>Nassau County-Suffolk County, NY</t>
  </si>
  <si>
    <t>35084</t>
  </si>
  <si>
    <t>Newark, NJ-PA</t>
  </si>
  <si>
    <t>35100</t>
  </si>
  <si>
    <t>New Bern, NC</t>
  </si>
  <si>
    <t>35380</t>
  </si>
  <si>
    <t>New Orleans-Metairie, LA</t>
  </si>
  <si>
    <t>35614</t>
  </si>
  <si>
    <t>New York-Jersey City-White Plains, NY-NJ</t>
  </si>
  <si>
    <t>35660</t>
  </si>
  <si>
    <t>Niles-Benton Harbor, MI</t>
  </si>
  <si>
    <t>35840</t>
  </si>
  <si>
    <t>North Port-Sarasota-Bradenton, FL</t>
  </si>
  <si>
    <t>35980</t>
  </si>
  <si>
    <t>Norwich-New London, CT</t>
  </si>
  <si>
    <t>36084</t>
  </si>
  <si>
    <t>Oakland-Hayward-Berkeley, CA</t>
  </si>
  <si>
    <t>36100</t>
  </si>
  <si>
    <t>Ocala, FL</t>
  </si>
  <si>
    <t>36140</t>
  </si>
  <si>
    <t>Ocean City, NJ</t>
  </si>
  <si>
    <t>36220</t>
  </si>
  <si>
    <t>Odessa, TX</t>
  </si>
  <si>
    <t>36260</t>
  </si>
  <si>
    <t>Ogden-Clearfield, UT</t>
  </si>
  <si>
    <t>36420</t>
  </si>
  <si>
    <t>Oklahoma City, OK</t>
  </si>
  <si>
    <t>36500</t>
  </si>
  <si>
    <t>Olympia-Tumwater, WA</t>
  </si>
  <si>
    <t>36540</t>
  </si>
  <si>
    <t>Omaha-Council Bluffs, NE-IA</t>
  </si>
  <si>
    <t>36740</t>
  </si>
  <si>
    <t>Orlando-Kissimmee-Sanford, FL</t>
  </si>
  <si>
    <t>36780</t>
  </si>
  <si>
    <t>Oshkosh-Neenah, WI</t>
  </si>
  <si>
    <t>36980</t>
  </si>
  <si>
    <t>Owensboro, KY</t>
  </si>
  <si>
    <t>37100</t>
  </si>
  <si>
    <t>Oxnard-Thousand Oaks-Ventura, CA</t>
  </si>
  <si>
    <t>37340</t>
  </si>
  <si>
    <t>Palm Bay-Melbourne-Titusville, FL</t>
  </si>
  <si>
    <t>37460</t>
  </si>
  <si>
    <t>Panama City, FL</t>
  </si>
  <si>
    <t>37620</t>
  </si>
  <si>
    <t>Parkersburg-Vienna, WV</t>
  </si>
  <si>
    <t>37860</t>
  </si>
  <si>
    <t>Pensacola-Ferry Pass-Brent, FL</t>
  </si>
  <si>
    <t>37900</t>
  </si>
  <si>
    <t>Peoria, IL</t>
  </si>
  <si>
    <t>37964</t>
  </si>
  <si>
    <t>Philadelphia, PA</t>
  </si>
  <si>
    <t>38060</t>
  </si>
  <si>
    <t>Phoenix-Mesa-Scottsdale, AZ</t>
  </si>
  <si>
    <t>38220</t>
  </si>
  <si>
    <t>Pine Bluff, AR</t>
  </si>
  <si>
    <t>38300</t>
  </si>
  <si>
    <t>Pittsburgh, PA</t>
  </si>
  <si>
    <t>38340</t>
  </si>
  <si>
    <t>Pittsfield, MA</t>
  </si>
  <si>
    <t>38900</t>
  </si>
  <si>
    <t>Portland-Vancouver-Hillsboro, OR-WA</t>
  </si>
  <si>
    <t>38940</t>
  </si>
  <si>
    <t>Port St. Lucie, FL</t>
  </si>
  <si>
    <t>39140</t>
  </si>
  <si>
    <t>Prescott, AZ</t>
  </si>
  <si>
    <t>39300</t>
  </si>
  <si>
    <t>Providence-Warwick, RI-MA</t>
  </si>
  <si>
    <t>39340</t>
  </si>
  <si>
    <t>Provo-Orem, UT</t>
  </si>
  <si>
    <t>39380</t>
  </si>
  <si>
    <t>Pueblo, CO</t>
  </si>
  <si>
    <t>39460</t>
  </si>
  <si>
    <t>Punta Gorda, FL</t>
  </si>
  <si>
    <t>39540</t>
  </si>
  <si>
    <t>Racine, WI</t>
  </si>
  <si>
    <t>39580</t>
  </si>
  <si>
    <t>Raleigh, NC</t>
  </si>
  <si>
    <t>39660</t>
  </si>
  <si>
    <t>Rapid City, SD</t>
  </si>
  <si>
    <t>39740</t>
  </si>
  <si>
    <t>Reading, PA</t>
  </si>
  <si>
    <t>39820</t>
  </si>
  <si>
    <t>Redding, CA</t>
  </si>
  <si>
    <t>39900</t>
  </si>
  <si>
    <t>Reno, NV</t>
  </si>
  <si>
    <t>40060</t>
  </si>
  <si>
    <t>Richmond, VA</t>
  </si>
  <si>
    <t>40140</t>
  </si>
  <si>
    <t>Riverside-San Bernardino-Ontario, CA</t>
  </si>
  <si>
    <t>40340</t>
  </si>
  <si>
    <t>Rochester, MN</t>
  </si>
  <si>
    <t>Rockingham County-Strafford County, NH</t>
  </si>
  <si>
    <t>40980</t>
  </si>
  <si>
    <t>Saginaw, MI</t>
  </si>
  <si>
    <t>St. George, UT</t>
  </si>
  <si>
    <t>41140</t>
  </si>
  <si>
    <t>St. Joseph, MO-KS</t>
  </si>
  <si>
    <t>41180</t>
  </si>
  <si>
    <t>St. Louis, MO-IL</t>
  </si>
  <si>
    <t>41420</t>
  </si>
  <si>
    <t>Salem, OR</t>
  </si>
  <si>
    <t>41500</t>
  </si>
  <si>
    <t>Salinas, CA</t>
  </si>
  <si>
    <t>41540</t>
  </si>
  <si>
    <t>Salisbury, MD-DE</t>
  </si>
  <si>
    <t>41620</t>
  </si>
  <si>
    <t>Salt Lake City, UT</t>
  </si>
  <si>
    <t>41660</t>
  </si>
  <si>
    <t>San Angelo, TX</t>
  </si>
  <si>
    <t>41700</t>
  </si>
  <si>
    <t>San Antonio-New Braunfels, TX</t>
  </si>
  <si>
    <t>41740</t>
  </si>
  <si>
    <t>San Diego-Carlsbad, CA</t>
  </si>
  <si>
    <t>41884</t>
  </si>
  <si>
    <t>San Francisco-Redwood City-South San Francisco, CA</t>
  </si>
  <si>
    <t>41940</t>
  </si>
  <si>
    <t>San Jose-Sunnyvale-Santa Clara, CA</t>
  </si>
  <si>
    <t>San Juan-Carolina-Caguas, PR</t>
  </si>
  <si>
    <t>42020</t>
  </si>
  <si>
    <t>San Luis Obispo-Paso Robles-Arroyo Grande, CA</t>
  </si>
  <si>
    <t>42034</t>
  </si>
  <si>
    <t>San Rafael, CA</t>
  </si>
  <si>
    <t>42100</t>
  </si>
  <si>
    <t>Santa Cruz-Watsonville, CA</t>
  </si>
  <si>
    <t>42140</t>
  </si>
  <si>
    <t>Santa Fe, NM</t>
  </si>
  <si>
    <t>42200</t>
  </si>
  <si>
    <t>Santa Maria-Santa Barbara, CA</t>
  </si>
  <si>
    <t>42220</t>
  </si>
  <si>
    <t>Santa Rosa, CA</t>
  </si>
  <si>
    <t>42340</t>
  </si>
  <si>
    <t>Savannah, GA</t>
  </si>
  <si>
    <t>42540</t>
  </si>
  <si>
    <t>Scranton--Wilkes-Barre--Hazleton, PA</t>
  </si>
  <si>
    <t>42644</t>
  </si>
  <si>
    <t>Seattle-Bellevue-Everett, WA</t>
  </si>
  <si>
    <t>42680</t>
  </si>
  <si>
    <t>Sebastian-Vero Beach, FL</t>
  </si>
  <si>
    <t>42700</t>
  </si>
  <si>
    <t>Sebring, FL</t>
  </si>
  <si>
    <t>43300</t>
  </si>
  <si>
    <t>Sherman-Denison, TX</t>
  </si>
  <si>
    <t>43340</t>
  </si>
  <si>
    <t>Shreveport-Bossier City, LA</t>
  </si>
  <si>
    <t>Sierra Vista-Douglas, AZ</t>
  </si>
  <si>
    <t>43524</t>
  </si>
  <si>
    <t>Silver Spring-Frederick-Rockville, MD</t>
  </si>
  <si>
    <t>43580</t>
  </si>
  <si>
    <t>Sioux City, IA-NE-SD</t>
  </si>
  <si>
    <t>43620</t>
  </si>
  <si>
    <t>Sioux Falls, SD</t>
  </si>
  <si>
    <t>43780</t>
  </si>
  <si>
    <t>South Bend-Mishawaka, IN-MI</t>
  </si>
  <si>
    <t>43900</t>
  </si>
  <si>
    <t>Spartanburg, SC</t>
  </si>
  <si>
    <t>Spokane-Spokane Valley, WA</t>
  </si>
  <si>
    <t>44100</t>
  </si>
  <si>
    <t>Springfield, IL</t>
  </si>
  <si>
    <t>Springfield, MA</t>
  </si>
  <si>
    <t>44180</t>
  </si>
  <si>
    <t>Springfield, MO</t>
  </si>
  <si>
    <t>Springfield, OH</t>
  </si>
  <si>
    <t>44300</t>
  </si>
  <si>
    <t>State College, PA</t>
  </si>
  <si>
    <t>44420</t>
  </si>
  <si>
    <t>Staunton-Waynesboro, VA</t>
  </si>
  <si>
    <t>44700</t>
  </si>
  <si>
    <t>Stockton-Lodi, CA</t>
  </si>
  <si>
    <t>44940</t>
  </si>
  <si>
    <t>Sumter, SC</t>
  </si>
  <si>
    <t>45060</t>
  </si>
  <si>
    <t>Syracuse, NY</t>
  </si>
  <si>
    <t>45104</t>
  </si>
  <si>
    <t>Tacoma-Lakewood, WA</t>
  </si>
  <si>
    <t>45220</t>
  </si>
  <si>
    <t>Tallahassee, FL</t>
  </si>
  <si>
    <t>45300</t>
  </si>
  <si>
    <t>Tampa-St. Petersburg-Clearwater, FL</t>
  </si>
  <si>
    <t>45460</t>
  </si>
  <si>
    <t>Terre Haute, IN</t>
  </si>
  <si>
    <t>45500</t>
  </si>
  <si>
    <t>Texarkana, TX-AR</t>
  </si>
  <si>
    <t>45540</t>
  </si>
  <si>
    <t>The Villages, FL</t>
  </si>
  <si>
    <t>45780</t>
  </si>
  <si>
    <t>Toledo, OH</t>
  </si>
  <si>
    <t>45820</t>
  </si>
  <si>
    <t>Topeka, KS</t>
  </si>
  <si>
    <t>45940</t>
  </si>
  <si>
    <t>Trenton, NJ</t>
  </si>
  <si>
    <t>46060</t>
  </si>
  <si>
    <t>Tucson, AZ</t>
  </si>
  <si>
    <t>46140</t>
  </si>
  <si>
    <t>Tulsa, OK</t>
  </si>
  <si>
    <t>46220</t>
  </si>
  <si>
    <t>Tuscaloosa, AL</t>
  </si>
  <si>
    <t>46340</t>
  </si>
  <si>
    <t>Tyler, TX</t>
  </si>
  <si>
    <t>Urban Honolulu, HI</t>
  </si>
  <si>
    <t>46540</t>
  </si>
  <si>
    <t>Utica-Rome, NY</t>
  </si>
  <si>
    <t>46660</t>
  </si>
  <si>
    <t>Valdosta, GA</t>
  </si>
  <si>
    <t>Vallejo-Fairfield, CA</t>
  </si>
  <si>
    <t>47020</t>
  </si>
  <si>
    <t>Victoria, TX</t>
  </si>
  <si>
    <t>Vineland-Bridgeton, NJ</t>
  </si>
  <si>
    <t>47260</t>
  </si>
  <si>
    <t>Virginia Beach-Norfolk-Newport News, VA-NC</t>
  </si>
  <si>
    <t>47300</t>
  </si>
  <si>
    <t>Visalia-Porterville, CA</t>
  </si>
  <si>
    <t>47380</t>
  </si>
  <si>
    <t>Waco, TX</t>
  </si>
  <si>
    <t>47580</t>
  </si>
  <si>
    <t>Warner Robins, GA</t>
  </si>
  <si>
    <t>47664</t>
  </si>
  <si>
    <t>Warren-Troy-Farmington Hills, MI</t>
  </si>
  <si>
    <t>47894</t>
  </si>
  <si>
    <t>Washington-Arlington-Alexandria, DC-VA-MD-WV</t>
  </si>
  <si>
    <t>DC</t>
  </si>
  <si>
    <t>47940</t>
  </si>
  <si>
    <t>Waterloo-Cedar Falls, IA</t>
  </si>
  <si>
    <t>48060</t>
  </si>
  <si>
    <t>Watertown-Fort Drum, NY</t>
  </si>
  <si>
    <t>48140</t>
  </si>
  <si>
    <t>Wausau, WI</t>
  </si>
  <si>
    <t>48260</t>
  </si>
  <si>
    <t>Weirton-Steubenville, WV-OH</t>
  </si>
  <si>
    <t>48300</t>
  </si>
  <si>
    <t>Wenatchee, WA</t>
  </si>
  <si>
    <t>48424</t>
  </si>
  <si>
    <t>West Palm Beach-Boca Raton-Delray Beach, FL</t>
  </si>
  <si>
    <t>48540</t>
  </si>
  <si>
    <t>Wheeling, WV-OH</t>
  </si>
  <si>
    <t>48620</t>
  </si>
  <si>
    <t>Wichita, KS</t>
  </si>
  <si>
    <t>48660</t>
  </si>
  <si>
    <t>Wichita Falls, TX</t>
  </si>
  <si>
    <t>48700</t>
  </si>
  <si>
    <t>Williamsport, PA</t>
  </si>
  <si>
    <t>48864</t>
  </si>
  <si>
    <t>Wilmington, DE-MD-NJ</t>
  </si>
  <si>
    <t>48900</t>
  </si>
  <si>
    <t>Wilmington, NC</t>
  </si>
  <si>
    <t>49020</t>
  </si>
  <si>
    <t>Winchester, VA-WV</t>
  </si>
  <si>
    <t>49180</t>
  </si>
  <si>
    <t>Winston-Salem, NC</t>
  </si>
  <si>
    <t>49340</t>
  </si>
  <si>
    <t>Worcester, MA-CT</t>
  </si>
  <si>
    <t>49420</t>
  </si>
  <si>
    <t>Yakima, WA</t>
  </si>
  <si>
    <t>49620</t>
  </si>
  <si>
    <t>York-Hanover, PA</t>
  </si>
  <si>
    <t>49660</t>
  </si>
  <si>
    <t>Youngstown-Warren-Boardman, OH-PA</t>
  </si>
  <si>
    <t>49700</t>
  </si>
  <si>
    <t>Yuba City, CA</t>
  </si>
  <si>
    <t>49740</t>
  </si>
  <si>
    <t>Yuma, AZ</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</si>
  <si>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</si>
  <si>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</si>
  <si>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</si>
  <si>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</si>
  <si>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</si>
  <si>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</si>
  <si>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</si>
  <si>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</si>
  <si>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</si>
  <si>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</si>
  <si>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</si>
  <si>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</si>
  <si>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</si>
  <si>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</si>
  <si>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</si>
  <si>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</si>
  <si>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</si>
  <si>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</si>
  <si>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Locality</t>
  </si>
  <si>
    <t>Column23</t>
  </si>
  <si>
    <t>Column24</t>
  </si>
  <si>
    <t>Column25</t>
  </si>
  <si>
    <t>Column26</t>
  </si>
  <si>
    <t>65779, 65780, 68326
(APC 5504)</t>
  </si>
  <si>
    <t>Packaged</t>
  </si>
  <si>
    <t>NATIONAL AVERAGE</t>
  </si>
  <si>
    <t>Column42</t>
  </si>
  <si>
    <t>65778
(APC 5502)</t>
  </si>
  <si>
    <t>Column202</t>
  </si>
  <si>
    <t>Column203</t>
  </si>
  <si>
    <t>Column182</t>
  </si>
  <si>
    <t>Column183</t>
  </si>
  <si>
    <t>Column184</t>
  </si>
  <si>
    <t>Column185</t>
  </si>
  <si>
    <t>Homosassa Springs, FL</t>
  </si>
  <si>
    <t>Mayagüez, PR</t>
  </si>
  <si>
    <t>Nashville-Davidson--Murfreesboro--Franklin, TN</t>
  </si>
  <si>
    <t>New Haven-Milford, CT</t>
  </si>
  <si>
    <t>Pocatello, ID</t>
  </si>
  <si>
    <t>Ponce, PR</t>
  </si>
  <si>
    <t>Portland-South Portland, ME</t>
  </si>
  <si>
    <t>Roanoke, VA</t>
  </si>
  <si>
    <t>Rochester, NY</t>
  </si>
  <si>
    <t>Rockford, IL</t>
  </si>
  <si>
    <t>Rocky Mount, NC</t>
  </si>
  <si>
    <t>Rome, GA</t>
  </si>
  <si>
    <t>Sacramento--Roseville--Arden-Arcade, CA</t>
  </si>
  <si>
    <t>St. Cloud, MN</t>
  </si>
  <si>
    <t>San Germán, PR</t>
  </si>
  <si>
    <t>Sheboygan, WI</t>
  </si>
  <si>
    <t>Twin Falls, ID</t>
  </si>
  <si>
    <t>Walla Walla, WA</t>
  </si>
  <si>
    <t>65426, 68110, 68115, 68320
 ( APC 5503)</t>
  </si>
  <si>
    <t>66180
(APC 5492)</t>
  </si>
  <si>
    <t xml:space="preserve"> 66170, 66172, 66185,
67255, 68330
(APC 5491)</t>
  </si>
  <si>
    <t>WI19</t>
  </si>
  <si>
    <t>65426, 68115, 68320</t>
  </si>
  <si>
    <t>65780, 68326</t>
  </si>
  <si>
    <t xml:space="preserve">65778, 65779  </t>
  </si>
  <si>
    <t>66180</t>
  </si>
  <si>
    <t>68110</t>
  </si>
  <si>
    <t>2020 Medicare Physician Fee Schedule by Location for AMT Codes</t>
  </si>
  <si>
    <t>10112</t>
  </si>
  <si>
    <t>BAKERSFIELD</t>
  </si>
  <si>
    <t>CHICO</t>
  </si>
  <si>
    <t>EL CENTRO</t>
  </si>
  <si>
    <t>FRESNO</t>
  </si>
  <si>
    <t>HANFORD-CORCORAN</t>
  </si>
  <si>
    <t>LOS ANGELES-LONG BEACH-ANAHEIM (LOS ANGELES CNTY)</t>
  </si>
  <si>
    <t>LOS ANGELES-LONG BEACH-ANAHEIM (ORANGE CNTY)</t>
  </si>
  <si>
    <t>MADERA</t>
  </si>
  <si>
    <t>MERCED</t>
  </si>
  <si>
    <t>MODESTO</t>
  </si>
  <si>
    <t>NAPA</t>
  </si>
  <si>
    <t>SAN FRANCISCO-OAKLAND-HAYWARD (ALAMEDA/CONTRA COSTA CNTY)</t>
  </si>
  <si>
    <t>OXNARD-THOUSAND OAKS-VENTURA</t>
  </si>
  <si>
    <t>REDDING</t>
  </si>
  <si>
    <t>RIVERSIDE-SAN BERNARDINO-ONTARIO</t>
  </si>
  <si>
    <t>SACRAMENTO--ROSEVILLE--ARDEN-ARCADE</t>
  </si>
  <si>
    <t>SALINAS</t>
  </si>
  <si>
    <t>SAN DIEGO-CARLSBAD</t>
  </si>
  <si>
    <t>SAN FRANCISCO-OAKLAND-HAYWARD (SAN FRANCISCO CNTY)</t>
  </si>
  <si>
    <t>SAN FRANCISCO-OAKLAND-HAYWARD (MARIN CNTY)</t>
  </si>
  <si>
    <t>SAN JOSE-SUNNYVALE-SANTA CLARA (SAN BENITO CNTY)</t>
  </si>
  <si>
    <t>SAN LUIS OBISPO-PASO ROBLES-ARROYO GRANDE</t>
  </si>
  <si>
    <t>SAN FRANCISCO-OAKLAND-HAYWARD (SAN MATEO CNTY)</t>
  </si>
  <si>
    <t>SAN JOSE-SUNNYVALE-SANTA CLARA (SANTA CLARA CNTY)</t>
  </si>
  <si>
    <t>SANTA CRUZ-WATSONVILLE</t>
  </si>
  <si>
    <t>SANTA MARIA-SANTA BARBARA</t>
  </si>
  <si>
    <t>SANTA ROSA</t>
  </si>
  <si>
    <t>STOCKTON-LODI</t>
  </si>
  <si>
    <t>VALLEJO-FAIRFIELD</t>
  </si>
  <si>
    <t>VISALIA-PORTERVILLE</t>
  </si>
  <si>
    <t>YUBA CITY</t>
  </si>
  <si>
    <t>REST OF CALIFORNIA</t>
  </si>
  <si>
    <t>FORT LAUDERDALE</t>
  </si>
  <si>
    <t>MIAMI</t>
  </si>
  <si>
    <t>10212</t>
  </si>
  <si>
    <t>ATLANTA</t>
  </si>
  <si>
    <t>CHICAGO</t>
  </si>
  <si>
    <t>EAST ST. LOUIS</t>
  </si>
  <si>
    <t>SUBURBAN CHICAGO</t>
  </si>
  <si>
    <t>NEW ORLEANS</t>
  </si>
  <si>
    <t>BALTIMORE/SURR. CNTYS</t>
  </si>
  <si>
    <t>METROPOLITAN BOSTON</t>
  </si>
  <si>
    <t>DETROIT</t>
  </si>
  <si>
    <t>METROPOLITAN KANSAS CITY</t>
  </si>
  <si>
    <t>METROPOLITAN ST. LOUIS</t>
  </si>
  <si>
    <t>MANHATTAN</t>
  </si>
  <si>
    <t>NYC SUBURBS/LONG ISLAND</t>
  </si>
  <si>
    <t>POUGHKPSIE/N NYC SUBURBS</t>
  </si>
  <si>
    <t>QUEENS</t>
  </si>
  <si>
    <t>PORTLAND</t>
  </si>
  <si>
    <t>METROPOLITAN PHILADELPHIA</t>
  </si>
  <si>
    <t>10312</t>
  </si>
  <si>
    <t>AUSTIN</t>
  </si>
  <si>
    <t>BEAUMONT</t>
  </si>
  <si>
    <t>BRAZORIA</t>
  </si>
  <si>
    <t>DALLAS</t>
  </si>
  <si>
    <t>FORT WORTH</t>
  </si>
  <si>
    <t>GALVESTON</t>
  </si>
  <si>
    <t>HOUSTON</t>
  </si>
  <si>
    <t>SEATTLE (KING CNTY)</t>
  </si>
  <si>
    <t>MAC assignments as of October 17, 2019</t>
  </si>
  <si>
    <t>2020 GPCIs reflect the first year of a two year update transition.</t>
  </si>
  <si>
    <t xml:space="preserve">* January 1, 2017 through December 31, 2019, the Work GPCIs reflect a 1.0 floor as required by Section 201 of the MACRA of 2015.  </t>
  </si>
  <si>
    <t xml:space="preserve">   The 1.0 Work GPCI floor expires on December 31, 2019, therefore the Work GPCIs for 2020 and 2021 do not reflect a 1.0 floor.</t>
  </si>
  <si>
    <t>Fort Lauderdale-Pompano Beach-Deerfield Beach, F</t>
  </si>
  <si>
    <t>Hinesville, GA</t>
  </si>
  <si>
    <t>Montgomery County-Bucks County-Chester County, P</t>
  </si>
  <si>
    <t>San Francisco-Redwood City-South San Francisco,</t>
  </si>
  <si>
    <t>2020 HOPPS Fee Schedule by Locality for AMT Codes</t>
  </si>
  <si>
    <t>GUAM</t>
  </si>
  <si>
    <t>Hinesville-Fort Stewart, GA</t>
  </si>
  <si>
    <t>2020 ASC Fee Schedule by Locality for AMT Codes</t>
  </si>
  <si>
    <t>66170, 66172, 66185, 68330</t>
  </si>
  <si>
    <t>information is accurate at the time of publication, the reader is reminded that this information, including references and hyperlinks, changes over</t>
  </si>
  <si>
    <t>Disclaimer: The content in this document is provided for informational purposes only and represents no statement, promise or guarantee by Bio-Tissue, Inc. concerning reimbursement or payment. Similarly, all CPT codes are supplied for informational purposes only and represent no statement, promise or guarantee by Bio-Tissue, Inc. that these code selections will be appropriate for a given service or that reimbursement will be made to the provider. This document is not intended to increase or maximize reimbursement by a Payer. The reader is strongly encouraged to review federal and state laws, regulations, code sets, and official instructions promulgated by Medicare and other payers. This document is not an official source nor is it a complete guide on reimbursement. Although we believe this information is accurate at the time of publication, the reader is reminded that this information, including references and hyperlinks, changes over time, and may be incorrect at any time following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</si>
</sst>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0.000"/>
  </numFmts>
  <fonts count="17">
    <font>
      <sz val="12"/>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i/>
      <sz val="11"/>
      <color theme="1"/>
      <name val="Calibri"/>
      <family val="2"/>
      <scheme val="minor"/>
    </font>
    <font>
      <sz val="12"/>
      <color theme="1"/>
      <name val="Abadi MT Condensed Light"/>
      <family val="2"/>
    </font>
    <font>
      <b/>
      <sz val="12"/>
      <color theme="1"/>
      <name val="Abadi MT Condensed Light"/>
      <family val="2"/>
    </font>
    <font>
      <sz val="11"/>
      <name val="Abadi MT Condensed Light"/>
      <family val="2"/>
    </font>
    <font>
      <sz val="9"/>
      <color theme="1"/>
      <name val="Calibri"/>
      <family val="2"/>
      <scheme val="minor"/>
    </font>
    <font>
      <b/>
      <sz val="11"/>
      <name val="Abadi MT Condensed Light"/>
      <family val="2"/>
    </font>
    <font>
      <b/>
      <sz val="11"/>
      <color theme="1"/>
      <name val="Abadi MT Condensed Light"/>
      <family val="2"/>
    </font>
    <font>
      <sz val="11"/>
      <color theme="1"/>
      <name val="Abadi MT Condensed Light"/>
      <family val="2"/>
    </font>
    <font>
      <b/>
      <sz val="16"/>
      <color theme="4" tint="-0.499984740745262"/>
      <name val="Avenir Next Regular"/>
    </font>
    <font>
      <b/>
      <sz val="12"/>
      <color theme="0"/>
      <name val="Abadi MT Condensed Light"/>
      <family val="2"/>
    </font>
    <font>
      <i/>
      <sz val="10"/>
      <color rgb="FF4472C4"/>
      <name val="Abadi MT Condensed Light"/>
    </font>
    <font>
      <i/>
      <sz val="10"/>
      <color rgb="FF4472C4"/>
      <name val="Avenir Next Regular"/>
    </font>
  </fonts>
  <fills count="9">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bgColor theme="4"/>
      </patternFill>
    </fill>
    <fill>
      <patternFill patternType="solid">
        <fgColor rgb="FF4472C4"/>
        <bgColor indexed="64"/>
      </patternFill>
    </fill>
  </fills>
  <borders count="17">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theme="4"/>
      </left>
      <right style="thin">
        <color theme="4"/>
      </right>
      <top style="thin">
        <color theme="4"/>
      </top>
      <bottom style="thin">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theme="0"/>
      </left>
      <right style="thin">
        <color theme="0"/>
      </right>
      <top style="thin">
        <color theme="0"/>
      </top>
      <bottom style="thin">
        <color theme="0"/>
      </bottom>
      <diagonal/>
    </border>
    <border>
      <left style="thin">
        <color indexed="64"/>
      </left>
      <right style="medium">
        <color indexed="64"/>
      </right>
      <top/>
      <bottom style="thin">
        <color indexed="64"/>
      </bottom>
      <diagonal/>
    </border>
    <border>
      <left/>
      <right/>
      <top/>
      <bottom style="thin">
        <color theme="4" tint="0.39997558519241921"/>
      </bottom>
      <diagonal/>
    </border>
    <border>
      <left/>
      <right/>
      <top/>
      <bottom style="thin">
        <color theme="0"/>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0" fillId="0" borderId="0" xfId="0" applyAlignment="1">
      <alignment horizontal="center"/>
    </xf>
    <xf numFmtId="0" fontId="3" fillId="0" borderId="4" xfId="0" applyFont="1" applyBorder="1"/>
    <xf numFmtId="0" fontId="3" fillId="0" borderId="6" xfId="0" applyFont="1" applyBorder="1"/>
    <xf numFmtId="0" fontId="3" fillId="0" borderId="7" xfId="0" applyFont="1" applyBorder="1"/>
    <xf numFmtId="49" fontId="0" fillId="0" borderId="0" xfId="0" applyNumberFormat="1" applyAlignment="1">
      <alignment horizontal="center"/>
    </xf>
    <xf numFmtId="165" fontId="0" fillId="0" borderId="0" xfId="0" applyNumberFormat="1" applyAlignment="1">
      <alignment horizontal="center"/>
    </xf>
    <xf numFmtId="0" fontId="4" fillId="3" borderId="3"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Border="1" applyAlignment="1">
      <alignment horizontal="center" vertical="center"/>
    </xf>
    <xf numFmtId="164" fontId="6" fillId="0" borderId="0" xfId="0" applyNumberFormat="1" applyFont="1" applyAlignment="1">
      <alignment horizontal="center" vertical="center"/>
    </xf>
    <xf numFmtId="0" fontId="0" fillId="0" borderId="0" xfId="0" applyAlignment="1"/>
    <xf numFmtId="0" fontId="6" fillId="0" borderId="0" xfId="0" applyFont="1" applyBorder="1" applyAlignment="1"/>
    <xf numFmtId="0" fontId="6" fillId="0" borderId="0" xfId="0" applyFont="1"/>
    <xf numFmtId="0" fontId="8" fillId="0" borderId="5" xfId="0" applyFont="1" applyBorder="1"/>
    <xf numFmtId="0" fontId="7" fillId="0" borderId="0" xfId="0" applyFont="1"/>
    <xf numFmtId="164" fontId="7" fillId="0" borderId="0" xfId="0" applyNumberFormat="1" applyFont="1" applyAlignment="1">
      <alignment horizontal="center" vertical="center"/>
    </xf>
    <xf numFmtId="164" fontId="6"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left" wrapText="1"/>
    </xf>
    <xf numFmtId="49" fontId="5" fillId="0" borderId="0" xfId="0" applyNumberFormat="1" applyFont="1" applyAlignment="1">
      <alignment horizontal="left"/>
    </xf>
    <xf numFmtId="0" fontId="0" fillId="2" borderId="0" xfId="0" applyFill="1"/>
    <xf numFmtId="49" fontId="2" fillId="2" borderId="0" xfId="0" applyNumberFormat="1" applyFont="1" applyFill="1"/>
    <xf numFmtId="0" fontId="2" fillId="2" borderId="0" xfId="0" applyFont="1" applyFill="1"/>
    <xf numFmtId="49" fontId="0" fillId="2" borderId="0" xfId="0" applyNumberFormat="1" applyFill="1"/>
    <xf numFmtId="0" fontId="9" fillId="2" borderId="0" xfId="0" applyFont="1" applyFill="1" applyAlignment="1">
      <alignment horizontal="left"/>
    </xf>
    <xf numFmtId="0" fontId="9" fillId="2" borderId="0" xfId="0" applyFont="1" applyFill="1"/>
    <xf numFmtId="0" fontId="0" fillId="2" borderId="0" xfId="0" applyFill="1" applyAlignment="1">
      <alignment horizontal="center"/>
    </xf>
    <xf numFmtId="0" fontId="0" fillId="0" borderId="0" xfId="0" applyAlignment="1">
      <alignment wrapText="1"/>
    </xf>
    <xf numFmtId="0" fontId="0" fillId="2" borderId="0" xfId="0" applyFill="1" applyAlignment="1">
      <alignment wrapText="1"/>
    </xf>
    <xf numFmtId="0" fontId="2" fillId="2" borderId="0" xfId="0" applyFont="1" applyFill="1" applyAlignment="1">
      <alignment wrapText="1"/>
    </xf>
    <xf numFmtId="0" fontId="9" fillId="2" borderId="0" xfId="0" applyFont="1" applyFill="1" applyAlignment="1">
      <alignment wrapText="1"/>
    </xf>
    <xf numFmtId="0" fontId="0" fillId="0" borderId="0" xfId="0" applyAlignment="1">
      <alignment vertical="center"/>
    </xf>
    <xf numFmtId="164" fontId="0" fillId="0" borderId="0" xfId="0" applyNumberFormat="1" applyAlignment="1">
      <alignment vertical="center"/>
    </xf>
    <xf numFmtId="0" fontId="0" fillId="2" borderId="0" xfId="0" applyFill="1" applyAlignment="1">
      <alignment vertical="center"/>
    </xf>
    <xf numFmtId="0" fontId="2" fillId="2" borderId="0" xfId="0" applyFont="1" applyFill="1" applyAlignment="1">
      <alignment vertical="center"/>
    </xf>
    <xf numFmtId="0" fontId="9" fillId="2" borderId="0" xfId="0" applyFont="1" applyFill="1" applyAlignment="1">
      <alignment vertical="center"/>
    </xf>
    <xf numFmtId="164" fontId="0" fillId="2" borderId="0" xfId="1" applyNumberFormat="1" applyFont="1" applyFill="1" applyAlignment="1">
      <alignment vertical="center"/>
    </xf>
    <xf numFmtId="164" fontId="0" fillId="0" borderId="0" xfId="1" applyNumberFormat="1" applyFont="1" applyAlignment="1">
      <alignment vertical="center"/>
    </xf>
    <xf numFmtId="0" fontId="0" fillId="0" borderId="0" xfId="0" applyBorder="1" applyAlignment="1">
      <alignment vertical="center"/>
    </xf>
    <xf numFmtId="0" fontId="6" fillId="0" borderId="0" xfId="0" applyFont="1" applyAlignment="1">
      <alignment horizontal="center" vertical="center"/>
    </xf>
    <xf numFmtId="0" fontId="7" fillId="2" borderId="0" xfId="0" applyFont="1" applyFill="1" applyBorder="1" applyAlignment="1">
      <alignment horizontal="center"/>
    </xf>
    <xf numFmtId="49" fontId="11" fillId="0" borderId="1" xfId="0" applyNumberFormat="1" applyFont="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0" borderId="0" xfId="0" applyFont="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xf numFmtId="49" fontId="12" fillId="0" borderId="0" xfId="0" applyNumberFormat="1" applyFont="1" applyBorder="1" applyAlignment="1">
      <alignment horizontal="center" vertical="center" wrapText="1"/>
    </xf>
    <xf numFmtId="0" fontId="10" fillId="0" borderId="5" xfId="0" applyFont="1" applyBorder="1" applyAlignment="1">
      <alignment horizontal="left" wrapText="1"/>
    </xf>
    <xf numFmtId="164" fontId="7" fillId="0" borderId="0" xfId="1" applyNumberFormat="1" applyFont="1" applyAlignment="1">
      <alignment horizontal="center" vertical="center"/>
    </xf>
    <xf numFmtId="164" fontId="7" fillId="4" borderId="8" xfId="1" applyNumberFormat="1" applyFont="1" applyFill="1" applyBorder="1" applyAlignment="1">
      <alignment horizontal="center" vertical="center"/>
    </xf>
    <xf numFmtId="0" fontId="6" fillId="0" borderId="0" xfId="0" applyFont="1" applyBorder="1"/>
    <xf numFmtId="0" fontId="6" fillId="0" borderId="0" xfId="0" applyFont="1" applyAlignment="1">
      <alignment horizontal="left" wrapText="1"/>
    </xf>
    <xf numFmtId="164" fontId="6" fillId="0" borderId="8" xfId="0" applyNumberFormat="1" applyFont="1" applyBorder="1" applyAlignment="1">
      <alignment horizontal="center" vertical="center"/>
    </xf>
    <xf numFmtId="164" fontId="6" fillId="0" borderId="8" xfId="0" applyNumberFormat="1" applyFont="1" applyFill="1" applyBorder="1" applyAlignment="1">
      <alignment horizontal="center" vertical="center"/>
    </xf>
    <xf numFmtId="164" fontId="6" fillId="0" borderId="0" xfId="0" applyNumberFormat="1" applyFont="1" applyBorder="1" applyAlignment="1">
      <alignment horizontal="center"/>
    </xf>
    <xf numFmtId="164" fontId="6" fillId="4" borderId="8"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0" fontId="6" fillId="0" borderId="0" xfId="0" applyFont="1" applyBorder="1" applyAlignment="1">
      <alignment horizontal="left"/>
    </xf>
    <xf numFmtId="0" fontId="7" fillId="0" borderId="0" xfId="0" applyFont="1" applyBorder="1" applyAlignment="1"/>
    <xf numFmtId="2" fontId="7" fillId="0" borderId="0" xfId="0" applyNumberFormat="1" applyFont="1" applyBorder="1" applyAlignment="1">
      <alignment horizontal="center" vertical="center"/>
    </xf>
    <xf numFmtId="0" fontId="7" fillId="0" borderId="0" xfId="0" applyFont="1" applyBorder="1" applyAlignment="1">
      <alignment horizontal="center" vertical="center"/>
    </xf>
    <xf numFmtId="164" fontId="7"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Border="1" applyAlignment="1">
      <alignment horizontal="left" vertical="center" wrapText="1"/>
    </xf>
    <xf numFmtId="0" fontId="14" fillId="7" borderId="11" xfId="0" applyFont="1" applyFill="1" applyBorder="1" applyAlignment="1">
      <alignment horizontal="left" vertical="center" wrapText="1"/>
    </xf>
    <xf numFmtId="0" fontId="13" fillId="0" borderId="0" xfId="0" applyFont="1" applyFill="1" applyAlignment="1"/>
    <xf numFmtId="0" fontId="13" fillId="0" borderId="0" xfId="0" applyFont="1" applyFill="1" applyAlignment="1">
      <alignment horizontal="left"/>
    </xf>
    <xf numFmtId="0" fontId="14" fillId="7" borderId="12"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4" fillId="7" borderId="13" xfId="0" applyFont="1" applyFill="1" applyBorder="1" applyAlignment="1">
      <alignment horizontal="left" vertical="center" wrapText="1"/>
    </xf>
    <xf numFmtId="0" fontId="7" fillId="2" borderId="13" xfId="0" applyFont="1" applyFill="1" applyBorder="1" applyAlignment="1">
      <alignment horizontal="center"/>
    </xf>
    <xf numFmtId="0" fontId="6" fillId="0" borderId="13" xfId="0" applyFont="1" applyBorder="1" applyAlignment="1"/>
    <xf numFmtId="0" fontId="16" fillId="0" borderId="16" xfId="0" applyFont="1" applyFill="1" applyBorder="1" applyAlignment="1">
      <alignment wrapText="1"/>
    </xf>
    <xf numFmtId="164" fontId="6" fillId="4" borderId="8" xfId="0" applyNumberFormat="1" applyFont="1" applyFill="1" applyBorder="1" applyAlignment="1">
      <alignment horizontal="center"/>
    </xf>
    <xf numFmtId="164" fontId="6" fillId="6" borderId="8" xfId="0" applyNumberFormat="1" applyFont="1" applyFill="1" applyBorder="1" applyAlignment="1">
      <alignment horizontal="center"/>
    </xf>
    <xf numFmtId="0" fontId="16" fillId="0" borderId="16" xfId="0" applyFont="1" applyFill="1" applyBorder="1" applyAlignment="1">
      <alignment horizontal="left" wrapText="1"/>
    </xf>
    <xf numFmtId="0" fontId="10" fillId="5" borderId="13" xfId="0" applyFont="1" applyFill="1" applyBorder="1" applyAlignment="1">
      <alignment horizontal="center"/>
    </xf>
    <xf numFmtId="0" fontId="14" fillId="8" borderId="13" xfId="0" applyFont="1" applyFill="1" applyBorder="1" applyAlignment="1">
      <alignment horizontal="center" vertical="center"/>
    </xf>
    <xf numFmtId="0" fontId="13" fillId="0" borderId="0" xfId="0" applyFont="1" applyFill="1" applyAlignment="1">
      <alignment horizontal="left"/>
    </xf>
    <xf numFmtId="0" fontId="15" fillId="0" borderId="15" xfId="0" applyFont="1" applyBorder="1" applyAlignment="1">
      <alignment horizontal="left" wrapText="1"/>
    </xf>
    <xf numFmtId="0" fontId="16" fillId="0" borderId="0" xfId="0" applyFont="1" applyFill="1" applyAlignment="1">
      <alignment horizontal="left" wrapText="1"/>
    </xf>
  </cellXfs>
  <cellStyles count="2">
    <cellStyle name="Currency" xfId="1" builtinId="4"/>
    <cellStyle name="Normal" xfId="0" builtinId="0"/>
  </cellStyles>
  <dxfs count="49">
    <dxf>
      <font>
        <strike val="0"/>
        <outline val="0"/>
        <shadow val="0"/>
        <u val="none"/>
        <vertAlign val="baseline"/>
        <sz val="12"/>
        <color theme="1"/>
        <name val="Abadi MT Condensed Light"/>
        <family val="2"/>
        <scheme val="none"/>
      </font>
      <numFmt numFmtId="164" formatCode="&quot;$&quot;#,##0.00"/>
      <alignment horizontal="center" vertical="center" textRotation="0" wrapText="0" indent="0" justifyLastLine="0" shrinkToFit="0" readingOrder="0"/>
    </dxf>
    <dxf>
      <font>
        <strike val="0"/>
        <outline val="0"/>
        <shadow val="0"/>
        <u val="none"/>
        <vertAlign val="baseline"/>
        <sz val="12"/>
        <color theme="1"/>
        <name val="Abadi MT Condensed Light"/>
        <family val="2"/>
        <scheme val="none"/>
      </font>
      <numFmt numFmtId="164" formatCode="&quot;$&quot;#,##0.00"/>
      <alignment horizontal="center" vertical="center" textRotation="0" wrapText="0" indent="0" justifyLastLine="0" shrinkToFit="0" readingOrder="0"/>
    </dxf>
    <dxf>
      <font>
        <strike val="0"/>
        <outline val="0"/>
        <shadow val="0"/>
        <u val="none"/>
        <vertAlign val="baseline"/>
        <sz val="12"/>
        <color theme="1"/>
        <name val="Abadi MT Condensed Light"/>
        <family val="2"/>
        <scheme val="none"/>
      </font>
      <numFmt numFmtId="164" formatCode="&quot;$&quot;#,##0.00"/>
      <alignment horizontal="center" vertical="center" textRotation="0" wrapText="0" indent="0" justifyLastLine="0" shrinkToFit="0" readingOrder="0"/>
    </dxf>
    <dxf>
      <font>
        <strike val="0"/>
        <outline val="0"/>
        <shadow val="0"/>
        <u val="none"/>
        <vertAlign val="baseline"/>
        <sz val="12"/>
        <color theme="1"/>
        <name val="Abadi MT Condensed Light"/>
        <family val="2"/>
        <scheme val="none"/>
      </font>
      <numFmt numFmtId="164" formatCode="&quot;$&quot;#,##0.00"/>
      <alignment horizontal="center" vertical="center" textRotation="0" wrapText="0" indent="0" justifyLastLine="0" shrinkToFit="0" readingOrder="0"/>
    </dxf>
    <dxf>
      <font>
        <strike val="0"/>
        <outline val="0"/>
        <shadow val="0"/>
        <u val="none"/>
        <vertAlign val="baseline"/>
        <sz val="12"/>
        <color theme="1"/>
        <name val="Abadi MT Condensed Light"/>
        <family val="2"/>
        <scheme val="none"/>
      </font>
      <numFmt numFmtId="164" formatCode="&quot;$&quot;#,##0.00"/>
      <alignment horizontal="center" vertical="center" textRotation="0" wrapText="0" indent="0" justifyLastLine="0" shrinkToFit="0" readingOrder="0"/>
    </dxf>
    <dxf>
      <font>
        <strike val="0"/>
        <outline val="0"/>
        <shadow val="0"/>
        <u val="none"/>
        <vertAlign val="baseline"/>
        <sz val="12"/>
        <color theme="1"/>
        <name val="Abadi MT Condensed Light"/>
        <family val="2"/>
        <scheme val="none"/>
      </font>
      <alignment horizontal="center" vertical="center" textRotation="0" wrapText="0" indent="0" justifyLastLine="0" shrinkToFit="0" readingOrder="0"/>
    </dxf>
    <dxf>
      <font>
        <strike val="0"/>
        <outline val="0"/>
        <shadow val="0"/>
        <u val="none"/>
        <vertAlign val="baseline"/>
        <sz val="12"/>
        <color theme="1"/>
        <name val="Abadi MT Condensed Light"/>
        <family val="2"/>
        <scheme val="none"/>
      </font>
      <alignment horizontal="center" vertical="center" textRotation="0" wrapText="0" indent="0" justifyLastLine="0" shrinkToFit="0" readingOrder="0"/>
    </dxf>
    <dxf>
      <font>
        <strike val="0"/>
        <outline val="0"/>
        <shadow val="0"/>
        <u val="none"/>
        <vertAlign val="baseline"/>
        <sz val="12"/>
        <color theme="1"/>
        <name val="Abadi MT Condensed Light"/>
        <family val="2"/>
        <scheme val="none"/>
      </font>
      <alignment textRotation="0" wrapText="0" indent="0" justifyLastLine="0" shrinkToFit="0" readingOrder="0"/>
      <border diagonalUp="0" diagonalDown="0" outline="0">
        <left style="thin">
          <color auto="1"/>
        </left>
        <right/>
        <top/>
        <bottom/>
      </border>
    </dxf>
    <dxf>
      <font>
        <strike val="0"/>
        <outline val="0"/>
        <shadow val="0"/>
        <u val="none"/>
        <vertAlign val="baseline"/>
        <sz val="12"/>
        <color theme="1"/>
        <name val="Abadi MT Condensed Light"/>
        <family val="2"/>
        <scheme val="none"/>
      </font>
      <alignment horizontal="center" vertical="center" textRotation="0" wrapText="0" indent="0" justifyLastLine="0" shrinkToFit="0" readingOrder="0"/>
    </dxf>
    <dxf>
      <font>
        <strike val="0"/>
        <outline val="0"/>
        <shadow val="0"/>
        <u val="none"/>
        <vertAlign val="baseline"/>
        <sz val="12"/>
        <color theme="1"/>
        <name val="Abadi MT Condensed Light"/>
        <family val="2"/>
        <scheme val="none"/>
      </font>
      <alignment horizontal="center" vertical="center" textRotation="0" wrapText="1" indent="0" justifyLastLine="0" shrinkToFit="0" readingOrder="0"/>
    </dxf>
    <dxf>
      <font>
        <strike val="0"/>
        <outline val="0"/>
        <shadow val="0"/>
        <u val="none"/>
        <vertAlign val="baseline"/>
        <name val="Abadi MT Condensed Light"/>
        <family val="2"/>
        <scheme val="none"/>
      </font>
    </dxf>
    <dxf>
      <font>
        <strike val="0"/>
        <outline val="0"/>
        <shadow val="0"/>
        <u val="none"/>
        <vertAlign val="baseline"/>
        <name val="Abadi MT Condensed Light"/>
        <family val="2"/>
        <scheme val="none"/>
      </font>
    </dxf>
    <dxf>
      <font>
        <strike val="0"/>
        <outline val="0"/>
        <shadow val="0"/>
        <u val="none"/>
        <vertAlign val="baseline"/>
        <name val="Abadi MT Condensed Light"/>
        <family val="2"/>
        <scheme val="none"/>
      </font>
    </dxf>
    <dxf>
      <font>
        <strike val="0"/>
        <outline val="0"/>
        <shadow val="0"/>
        <u val="none"/>
        <vertAlign val="baseline"/>
        <name val="Abadi MT Condensed Light"/>
        <family val="2"/>
        <scheme val="none"/>
      </font>
    </dxf>
    <dxf>
      <font>
        <strike val="0"/>
        <outline val="0"/>
        <shadow val="0"/>
        <u val="none"/>
        <vertAlign val="baseline"/>
        <name val="Abadi MT Condensed Light"/>
        <family val="2"/>
        <scheme val="none"/>
      </font>
    </dxf>
    <dxf>
      <font>
        <strike val="0"/>
        <outline val="0"/>
        <shadow val="0"/>
        <u val="none"/>
        <vertAlign val="baseline"/>
        <name val="Abadi MT Condensed Light"/>
        <family val="2"/>
        <scheme val="none"/>
      </font>
    </dxf>
    <dxf>
      <font>
        <strike val="0"/>
        <outline val="0"/>
        <shadow val="0"/>
        <u val="none"/>
        <vertAlign val="baseline"/>
        <name val="Abadi MT Condensed Light"/>
        <family val="2"/>
        <scheme val="none"/>
      </font>
    </dxf>
    <dxf>
      <font>
        <strike val="0"/>
        <outline val="0"/>
        <shadow val="0"/>
        <u val="none"/>
        <vertAlign val="baseline"/>
        <name val="Abadi MT Condensed Light"/>
        <family val="2"/>
        <scheme val="none"/>
      </font>
    </dxf>
    <dxf>
      <font>
        <b val="0"/>
        <i val="0"/>
        <strike val="0"/>
        <condense val="0"/>
        <extend val="0"/>
        <outline val="0"/>
        <shadow val="0"/>
        <u val="none"/>
        <vertAlign val="baseline"/>
        <sz val="11"/>
        <color auto="1"/>
        <name val="Calibri"/>
        <scheme val="minor"/>
      </font>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Calibri"/>
        <scheme val="minor"/>
      </font>
      <border diagonalUp="0" diagonalDown="0" outline="0">
        <left style="thin">
          <color auto="1"/>
        </left>
        <right style="thin">
          <color auto="1"/>
        </right>
        <top/>
        <bottom/>
      </border>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numFmt numFmtId="164" formatCode="&quot;$&quot;#,##0.00"/>
      <alignment horizontal="general" vertical="center" textRotation="0" wrapText="0" indent="0" justifyLastLine="0" shrinkToFit="0" readingOrder="0"/>
    </dxf>
    <dxf>
      <alignment textRotation="0" wrapText="1" indent="0" justifyLastLine="0" shrinkToFit="0" readingOrder="0"/>
    </dxf>
    <dxf>
      <alignment horizontal="center" textRotation="0" indent="0" justifyLastLine="0" shrinkToFit="0" readingOrder="0"/>
    </dxf>
    <dxf>
      <alignment horizontal="center" textRotation="0" indent="0" justifyLastLine="0" shrinkToFit="0" readingOrder="0"/>
    </dxf>
  </dxfs>
  <tableStyles count="1" defaultTableStyle="TableStyleMedium9" defaultPivotStyle="PivotStyleMedium7">
    <tableStyle name="Table Style 1" pivot="0" count="0" xr9:uid="{F55B58D1-D818-BD4F-9A03-A3E33A653407}"/>
  </tableStyles>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5:AC119" totalsRowShown="0">
  <autoFilter ref="A5:AC119" xr:uid="{B82940DE-CD52-4EDF-9C1C-FA86EFBAA3DF}"/>
  <tableColumns count="29">
    <tableColumn id="1" xr3:uid="{00000000-0010-0000-0000-000001000000}" name="information is accurate at the time of publication, the reader is reminded that this information, including references and hyperlinks, changes over" dataDxfId="48"/>
    <tableColumn id="2" xr3:uid="{00000000-0010-0000-0000-000002000000}" name="Column2" dataDxfId="47"/>
    <tableColumn id="3" xr3:uid="{00000000-0010-0000-0000-000003000000}" name="Column3" dataDxfId="46"/>
    <tableColumn id="4" xr3:uid="{00000000-0010-0000-0000-000004000000}" name="Column4"/>
    <tableColumn id="5" xr3:uid="{00000000-0010-0000-0000-000005000000}" name="Column5"/>
    <tableColumn id="6" xr3:uid="{00000000-0010-0000-0000-000006000000}" name="Column6"/>
    <tableColumn id="7" xr3:uid="{00000000-0010-0000-0000-000007000000}" name="Column7" dataDxfId="45">
      <calculatedColumnFormula>SUM((D6*6.05)+(E6*12.13)+(F6*0.44))*35.9996</calculatedColumnFormula>
    </tableColumn>
    <tableColumn id="8" xr3:uid="{00000000-0010-0000-0000-000008000000}" name="Column8" dataDxfId="44">
      <calculatedColumnFormula>SUM((D6*6.05)+(E6*7.17)+(F6*0.44))*35.9996</calculatedColumnFormula>
    </tableColumn>
    <tableColumn id="9" xr3:uid="{00000000-0010-0000-0000-000009000000}" name="Column9" dataDxfId="43">
      <calculatedColumnFormula>SUM((D6*1)+(E6*39.15)+(F6*0.06))*35.9996</calculatedColumnFormula>
    </tableColumn>
    <tableColumn id="10" xr3:uid="{00000000-0010-0000-0000-00000A000000}" name="Column10" dataDxfId="42">
      <calculatedColumnFormula>SUM((D6*1)+(E6*0.54)+(F6*0.06))*35.9996</calculatedColumnFormula>
    </tableColumn>
    <tableColumn id="11" xr3:uid="{00000000-0010-0000-0000-00000B000000}" name="Column11" dataDxfId="41">
      <calculatedColumnFormula>SUM((D6*2.5)+(E6*31.77)+(F6*0.19))*35.9996</calculatedColumnFormula>
    </tableColumn>
    <tableColumn id="12" xr3:uid="{00000000-0010-0000-0000-00000C000000}" name="Column12" dataDxfId="40">
      <calculatedColumnFormula>SUM((D6*2.5)+(E6*1.66)+(F6*0.19))*35.9996</calculatedColumnFormula>
    </tableColumn>
    <tableColumn id="13" xr3:uid="{00000000-0010-0000-0000-00000D000000}" name="Column13" dataDxfId="39">
      <calculatedColumnFormula>SUM((D6*7.81)+(E6*0)+(F6*0.56))*35.9996</calculatedColumnFormula>
    </tableColumn>
    <tableColumn id="14" xr3:uid="{00000000-0010-0000-0000-00000E000000}" name="Column14" dataDxfId="38">
      <calculatedColumnFormula>SUM((D6*7.81)+(E6*10.63)+(F6*0.56))*35.9996</calculatedColumnFormula>
    </tableColumn>
    <tableColumn id="15" xr3:uid="{00000000-0010-0000-0000-00000F000000}" name="Column15" dataDxfId="37">
      <calculatedColumnFormula>SUM((D6*13.94)+(E6*16.24)+(F6*1))*35.9996</calculatedColumnFormula>
    </tableColumn>
    <tableColumn id="16" xr3:uid="{00000000-0010-0000-0000-000010000000}" name="Column16" dataDxfId="36">
      <calculatedColumnFormula>SUM((D6*13.94)+(E6*16.24)+(F6*1))*35.9996</calculatedColumnFormula>
    </tableColumn>
    <tableColumn id="17" xr3:uid="{00000000-0010-0000-0000-000011000000}" name="Column17" dataDxfId="35">
      <calculatedColumnFormula>SUM((D6*14.84)+(E6*0.005)+(F6*1.07))*35.9996</calculatedColumnFormula>
    </tableColumn>
    <tableColumn id="18" xr3:uid="{00000000-0010-0000-0000-000012000000}" name="Column18" dataDxfId="34">
      <calculatedColumnFormula>SUM((D6*14.84)+(E6*18.05)+(F6*1.07))*35.9996</calculatedColumnFormula>
    </tableColumn>
    <tableColumn id="25" xr3:uid="{A22000F7-3C41-B640-B0EB-B8F0BFAB9E19}" name="Column182" dataDxfId="33"/>
    <tableColumn id="26" xr3:uid="{06198659-6B19-D84B-88FC-98BEE5E9C1C6}" name="Column183" dataDxfId="32"/>
    <tableColumn id="27" xr3:uid="{372A7020-F75A-C843-A3D1-9834AF362DEE}" name="Column184" dataDxfId="31"/>
    <tableColumn id="28" xr3:uid="{5142B6D1-C703-1348-AF5D-0FDEB41A2E62}" name="Column185" dataDxfId="30"/>
    <tableColumn id="19" xr3:uid="{00000000-0010-0000-0000-000013000000}" name="Column19" dataDxfId="29">
      <calculatedColumnFormula>SUM((D6*8.38)+(E6*10.5)+(F6*0.61))*35.9996</calculatedColumnFormula>
    </tableColumn>
    <tableColumn id="20" xr3:uid="{00000000-0010-0000-0000-000014000000}" name="Column20" dataDxfId="28">
      <calculatedColumnFormula>SUM((D6*8.38)+(E6*10.5)+(F6*0.61))*35.9996</calculatedColumnFormula>
    </tableColumn>
    <tableColumn id="23" xr3:uid="{E09DBBCF-AF58-6B49-BB46-84F211F47BB9}" name="Column202" dataDxfId="27"/>
    <tableColumn id="24" xr3:uid="{E7BE1254-5BA9-4D48-84E2-5073A28EBF79}" name="Column203" dataDxfId="26"/>
    <tableColumn id="21" xr3:uid="{00000000-0010-0000-0000-000015000000}" name="Column21" dataDxfId="25">
      <calculatedColumnFormula>SUM((D6*2.41)+(E6*6.31)+(F6*0.18))*35.9996</calculatedColumnFormula>
    </tableColumn>
    <tableColumn id="22" xr3:uid="{00000000-0010-0000-0000-000016000000}" name="Column22" dataDxfId="24">
      <calculatedColumnFormula>SUM((D6*2.41)+(E6*2.66)+(F6*0.18))*35.9996</calculatedColumnFormula>
    </tableColumn>
    <tableColumn id="29" xr3:uid="{99517F28-5472-ED48-ACA9-406F73571BE8}" name="Column23" dataDxfId="23"/>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4:I516" totalsRowShown="0" headerRowDxfId="22" headerRowBorderDxfId="21" tableBorderDxfId="20" totalsRowBorderDxfId="19">
  <autoFilter ref="A4:I516" xr:uid="{00000000-0009-0000-0100-000001000000}"/>
  <tableColumns count="9">
    <tableColumn id="1" xr3:uid="{00000000-0010-0000-0100-000001000000}" name="Column1" dataDxfId="18"/>
    <tableColumn id="2" xr3:uid="{00000000-0010-0000-0100-000002000000}" name="Column2" dataDxfId="17"/>
    <tableColumn id="3" xr3:uid="{00000000-0010-0000-0100-000003000000}" name="Column3" dataDxfId="16"/>
    <tableColumn id="4" xr3:uid="{00000000-0010-0000-0100-000004000000}" name="Column4" dataDxfId="15"/>
    <tableColumn id="7" xr3:uid="{F60DB15B-4A39-D540-A3B6-6F4C7AE258DD}" name="Column42" dataDxfId="14"/>
    <tableColumn id="5" xr3:uid="{00000000-0010-0000-0100-000005000000}" name="Column5" dataDxfId="13">
      <calculatedColumnFormula>SUM((1811.35*0.6)*Table1[[#This Row],[Column4]])+(1811.35*0.4)</calculatedColumnFormula>
    </tableColumn>
    <tableColumn id="8" xr3:uid="{00000000-0010-0000-0100-000008000000}" name="Column6" dataDxfId="12">
      <calculatedColumnFormula>SUM((2951.057*0.6)*Table1[[#This Row],[Column4]])+(2951.57*0.4)</calculatedColumnFormula>
    </tableColumn>
    <tableColumn id="6" xr3:uid="{00000000-0010-0000-0100-000006000000}" name="Column8" dataDxfId="11">
      <calculatedColumnFormula>SUM((1921.09*0.6)*Table1[[#This Row],[Column4]])+(1921.09*0.4)</calculatedColumnFormula>
    </tableColumn>
    <tableColumn id="9" xr3:uid="{779982DC-F586-2B4E-9D34-D7AE5CB62315}" name="Column9" dataDxfId="10"/>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911D76A-0F94-5D4C-9F88-AEE9C92F7886}" name="Table4" displayName="Table4" ref="A3:H464" totalsRowShown="0" headerRowDxfId="9" dataDxfId="8">
  <autoFilter ref="A3:H464" xr:uid="{A3A121B0-17BD-A349-BEE8-BB2A9534250D}"/>
  <tableColumns count="8">
    <tableColumn id="1" xr3:uid="{CADC225A-9B3B-A449-B796-7A954850D6D7}" name="Area Name" dataDxfId="7"/>
    <tableColumn id="2" xr3:uid="{AD391DB3-4961-6E46-A981-E0A60E7D95E1}" name="WI19" dataDxfId="6"/>
    <tableColumn id="3" xr3:uid="{8F182B78-5B05-6D42-88EF-6AB79E44707C}" name="65778, 65779  " dataDxfId="5"/>
    <tableColumn id="4" xr3:uid="{C00B6E87-1C49-8647-AE06-D9E344D0D118}" name="65426, 68115, 68320" dataDxfId="4">
      <calculatedColumnFormula>SUM((0.5*$D$4)*B4)+(0.5*$D$4)</calculatedColumnFormula>
    </tableColumn>
    <tableColumn id="5" xr3:uid="{02080627-D9FF-6C4B-8FAE-9C32A14F5A9C}" name="65780, 68326" dataDxfId="3">
      <calculatedColumnFormula>SUM((0.5*$E$4)*B4)+(0.5*$E$4)</calculatedColumnFormula>
    </tableColumn>
    <tableColumn id="6" xr3:uid="{CF44DE0E-15E5-C44F-8D05-1DC9A95C8858}" name="66170, 66172, 66185, 68330" dataDxfId="2">
      <calculatedColumnFormula>SUM((0.5*$F$4)*B4)+(0.5*$F$4)</calculatedColumnFormula>
    </tableColumn>
    <tableColumn id="7" xr3:uid="{3E8C9B28-1DA8-EE4C-8A68-AAC887EEDC97}" name="66180" dataDxfId="1">
      <calculatedColumnFormula>SUM((0.5*$G$4)*B4)+(0.5*$G$4)</calculatedColumnFormula>
    </tableColumn>
    <tableColumn id="8" xr3:uid="{57438889-67D5-9841-BADF-7A5EC5456321}" name="68110" dataDxfId="0">
      <calculatedColumnFormula>SUM((0.5*$H$4)*B4)+(0.5*$H$4)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T238"/>
  <sheetViews>
    <sheetView workbookViewId="0">
      <pane xSplit="6" topLeftCell="G1" activePane="topRight" state="frozen"/>
      <selection pane="topRight" activeCell="A22" sqref="A22"/>
    </sheetView>
  </sheetViews>
  <sheetFormatPr defaultColWidth="11" defaultRowHeight="15.75"/>
  <cols>
    <col min="1" max="1" width="7.75" style="1" customWidth="1"/>
    <col min="2" max="2" width="12.625" style="1" bestFit="1" customWidth="1"/>
    <col min="3" max="3" width="72" style="28" customWidth="1"/>
    <col min="4" max="4" width="11.875" hidden="1" customWidth="1"/>
    <col min="5" max="5" width="10.75" hidden="1" customWidth="1"/>
    <col min="6" max="6" width="12.375" hidden="1" customWidth="1"/>
    <col min="7" max="7" width="12.5" style="32" bestFit="1" customWidth="1"/>
    <col min="8" max="8" width="11.75" style="32" bestFit="1" customWidth="1"/>
    <col min="9" max="9" width="12.5" style="32" bestFit="1" customWidth="1"/>
    <col min="10" max="18" width="12.875" style="32" bestFit="1" customWidth="1"/>
    <col min="19" max="22" width="14" style="32" bestFit="1" customWidth="1"/>
    <col min="23" max="24" width="12.875" style="32" bestFit="1" customWidth="1"/>
    <col min="25" max="26" width="14" style="32" bestFit="1" customWidth="1"/>
    <col min="27" max="29" width="12.875" style="32" bestFit="1" customWidth="1"/>
    <col min="30" max="30" width="8.375" style="32" bestFit="1" customWidth="1"/>
    <col min="31" max="34" width="12.875" style="32" bestFit="1" customWidth="1"/>
  </cols>
  <sheetData>
    <row r="1" spans="1:46" ht="20.25">
      <c r="A1" s="71" t="s">
        <v>1069</v>
      </c>
      <c r="B1" s="71"/>
      <c r="C1" s="71"/>
      <c r="D1" s="71"/>
      <c r="E1" s="71"/>
      <c r="F1" s="71"/>
      <c r="G1" s="71"/>
      <c r="H1" s="71"/>
      <c r="I1" s="70"/>
      <c r="J1" s="70"/>
    </row>
    <row r="2" spans="1:46" ht="120" customHeight="1">
      <c r="A2" s="82" t="s">
        <v>1145</v>
      </c>
      <c r="B2" s="82"/>
      <c r="C2" s="82"/>
      <c r="D2" s="79"/>
      <c r="E2" s="79"/>
      <c r="F2" s="79"/>
      <c r="G2" s="79"/>
      <c r="H2" s="79"/>
      <c r="I2" s="79"/>
      <c r="J2" s="79"/>
      <c r="K2" s="79"/>
    </row>
    <row r="3" spans="1:46" s="78" customFormat="1" ht="15.75" customHeight="1">
      <c r="A3" s="76"/>
      <c r="B3" s="76"/>
      <c r="C3" s="76"/>
      <c r="D3" s="83">
        <v>2020</v>
      </c>
      <c r="E3" s="83"/>
      <c r="F3" s="83"/>
      <c r="G3" s="84">
        <v>65426</v>
      </c>
      <c r="H3" s="84"/>
      <c r="I3" s="84">
        <v>65778</v>
      </c>
      <c r="J3" s="84"/>
      <c r="K3" s="84">
        <v>65779</v>
      </c>
      <c r="L3" s="84"/>
      <c r="M3" s="84">
        <v>65780</v>
      </c>
      <c r="N3" s="84"/>
      <c r="O3" s="84">
        <v>66170</v>
      </c>
      <c r="P3" s="84"/>
      <c r="Q3" s="84">
        <v>66172</v>
      </c>
      <c r="R3" s="84"/>
      <c r="S3" s="84">
        <v>66180</v>
      </c>
      <c r="T3" s="84"/>
      <c r="U3" s="84">
        <v>66185</v>
      </c>
      <c r="V3" s="84"/>
      <c r="W3" s="84">
        <v>67255</v>
      </c>
      <c r="X3" s="84"/>
      <c r="Y3" s="84">
        <v>68110</v>
      </c>
      <c r="Z3" s="84"/>
      <c r="AA3" s="84">
        <v>68115</v>
      </c>
      <c r="AB3" s="84"/>
      <c r="AC3" s="84">
        <v>68320</v>
      </c>
      <c r="AD3" s="84"/>
      <c r="AE3" s="84">
        <v>68326</v>
      </c>
      <c r="AF3" s="84"/>
      <c r="AG3" s="84">
        <v>68330</v>
      </c>
      <c r="AH3" s="84"/>
      <c r="AI3" s="77"/>
      <c r="AJ3" s="77"/>
      <c r="AK3" s="77"/>
      <c r="AL3" s="77"/>
      <c r="AM3" s="77"/>
      <c r="AN3" s="77"/>
      <c r="AO3" s="77"/>
      <c r="AP3" s="77"/>
      <c r="AQ3" s="77"/>
      <c r="AR3" s="77"/>
      <c r="AS3" s="77"/>
      <c r="AT3" s="77"/>
    </row>
    <row r="4" spans="1:46" s="13" customFormat="1" ht="17.100000000000001" customHeight="1">
      <c r="A4" s="72" t="s">
        <v>146</v>
      </c>
      <c r="B4" s="72" t="s">
        <v>1026</v>
      </c>
      <c r="C4" s="72" t="s">
        <v>0</v>
      </c>
      <c r="D4" s="73" t="s">
        <v>1</v>
      </c>
      <c r="E4" s="74" t="s">
        <v>2</v>
      </c>
      <c r="F4" s="75" t="s">
        <v>3</v>
      </c>
      <c r="G4" s="72" t="s">
        <v>145</v>
      </c>
      <c r="H4" s="72" t="s">
        <v>144</v>
      </c>
      <c r="I4" s="72" t="s">
        <v>145</v>
      </c>
      <c r="J4" s="72" t="s">
        <v>144</v>
      </c>
      <c r="K4" s="72" t="s">
        <v>145</v>
      </c>
      <c r="L4" s="72" t="s">
        <v>144</v>
      </c>
      <c r="M4" s="72" t="s">
        <v>145</v>
      </c>
      <c r="N4" s="72" t="s">
        <v>144</v>
      </c>
      <c r="O4" s="72" t="s">
        <v>145</v>
      </c>
      <c r="P4" s="72" t="s">
        <v>144</v>
      </c>
      <c r="Q4" s="72" t="s">
        <v>145</v>
      </c>
      <c r="R4" s="72" t="s">
        <v>144</v>
      </c>
      <c r="S4" s="72" t="s">
        <v>145</v>
      </c>
      <c r="T4" s="72" t="s">
        <v>144</v>
      </c>
      <c r="U4" s="72" t="s">
        <v>145</v>
      </c>
      <c r="V4" s="72" t="s">
        <v>144</v>
      </c>
      <c r="W4" s="72" t="s">
        <v>145</v>
      </c>
      <c r="X4" s="72" t="s">
        <v>144</v>
      </c>
      <c r="Y4" s="72" t="s">
        <v>145</v>
      </c>
      <c r="Z4" s="72" t="s">
        <v>144</v>
      </c>
      <c r="AA4" s="72" t="s">
        <v>145</v>
      </c>
      <c r="AB4" s="72" t="s">
        <v>144</v>
      </c>
      <c r="AC4" s="72" t="s">
        <v>145</v>
      </c>
      <c r="AD4" s="72" t="s">
        <v>144</v>
      </c>
      <c r="AE4" s="72" t="s">
        <v>145</v>
      </c>
      <c r="AF4" s="72" t="s">
        <v>144</v>
      </c>
      <c r="AG4" s="72" t="s">
        <v>145</v>
      </c>
      <c r="AH4" s="72" t="s">
        <v>144</v>
      </c>
      <c r="AI4" s="41"/>
      <c r="AJ4" s="41"/>
      <c r="AK4" s="41"/>
      <c r="AL4" s="41"/>
      <c r="AM4" s="41"/>
      <c r="AN4" s="41"/>
      <c r="AO4" s="41"/>
      <c r="AP4" s="41"/>
      <c r="AQ4" s="41"/>
      <c r="AR4" s="41"/>
      <c r="AS4" s="41"/>
      <c r="AT4" s="41"/>
    </row>
    <row r="5" spans="1:46" s="13" customFormat="1" ht="16.149999999999999" hidden="1" customHeight="1" thickBot="1">
      <c r="A5" s="42" t="s">
        <v>1144</v>
      </c>
      <c r="B5" s="43" t="s">
        <v>152</v>
      </c>
      <c r="C5" s="44" t="s">
        <v>153</v>
      </c>
      <c r="D5" s="13" t="s">
        <v>154</v>
      </c>
      <c r="E5" s="13" t="s">
        <v>1008</v>
      </c>
      <c r="F5" s="13" t="s">
        <v>1009</v>
      </c>
      <c r="G5" s="45" t="s">
        <v>1010</v>
      </c>
      <c r="H5" s="45" t="s">
        <v>1011</v>
      </c>
      <c r="I5" s="45" t="s">
        <v>1012</v>
      </c>
      <c r="J5" s="45" t="s">
        <v>1013</v>
      </c>
      <c r="K5" s="45" t="s">
        <v>1014</v>
      </c>
      <c r="L5" s="45" t="s">
        <v>1015</v>
      </c>
      <c r="M5" s="45" t="s">
        <v>1016</v>
      </c>
      <c r="N5" s="45" t="s">
        <v>1017</v>
      </c>
      <c r="O5" s="45" t="s">
        <v>1018</v>
      </c>
      <c r="P5" s="45" t="s">
        <v>1019</v>
      </c>
      <c r="Q5" s="45" t="s">
        <v>1020</v>
      </c>
      <c r="R5" s="45" t="s">
        <v>1021</v>
      </c>
      <c r="S5" s="45" t="s">
        <v>1038</v>
      </c>
      <c r="T5" s="45" t="s">
        <v>1039</v>
      </c>
      <c r="U5" s="45" t="s">
        <v>1040</v>
      </c>
      <c r="V5" s="45" t="s">
        <v>1041</v>
      </c>
      <c r="W5" s="45" t="s">
        <v>1022</v>
      </c>
      <c r="X5" s="45" t="s">
        <v>1023</v>
      </c>
      <c r="Y5" s="45" t="s">
        <v>1036</v>
      </c>
      <c r="Z5" s="45" t="s">
        <v>1037</v>
      </c>
      <c r="AA5" s="45" t="s">
        <v>1024</v>
      </c>
      <c r="AB5" s="45" t="s">
        <v>1025</v>
      </c>
      <c r="AC5" s="45" t="s">
        <v>1027</v>
      </c>
      <c r="AD5" s="45"/>
      <c r="AE5" s="46" t="s">
        <v>1027</v>
      </c>
      <c r="AF5" s="47" t="s">
        <v>1028</v>
      </c>
      <c r="AG5" s="46" t="s">
        <v>1029</v>
      </c>
      <c r="AH5" s="47" t="s">
        <v>1030</v>
      </c>
      <c r="AI5" s="48"/>
      <c r="AJ5" s="48"/>
      <c r="AK5" s="48"/>
      <c r="AL5" s="48"/>
      <c r="AM5" s="48"/>
      <c r="AN5" s="48"/>
      <c r="AO5" s="48"/>
      <c r="AP5" s="48"/>
      <c r="AQ5" s="48"/>
      <c r="AR5" s="48"/>
      <c r="AS5" s="48"/>
      <c r="AT5" s="48"/>
    </row>
    <row r="6" spans="1:46" s="13" customFormat="1" ht="16.149999999999999" customHeight="1">
      <c r="A6" s="49"/>
      <c r="B6" s="49"/>
      <c r="C6" s="50" t="s">
        <v>1033</v>
      </c>
      <c r="D6" s="13">
        <v>1</v>
      </c>
      <c r="E6" s="13">
        <v>1</v>
      </c>
      <c r="F6" s="13">
        <v>1</v>
      </c>
      <c r="G6" s="51">
        <v>679.56716799999992</v>
      </c>
      <c r="H6" s="51">
        <v>488.29228799999993</v>
      </c>
      <c r="I6" s="16">
        <f>SUM((D6*1)+(E6*38.75)+(F6*0.05))*36.0896</f>
        <v>1436.3660799999998</v>
      </c>
      <c r="J6" s="51">
        <f>SUM((D6*1)+(E6*0.5)+(F6*0.05))*36.0896</f>
        <v>55.938879999999997</v>
      </c>
      <c r="K6" s="51">
        <f>SUM((D6*2.5)+(E6*31.75)+(F6*0.18))*36.0896</f>
        <v>1242.5649279999998</v>
      </c>
      <c r="L6" s="51">
        <f>SUM((D6*2.5)+(E6*1.59)+(F6*0.18))*36.0896</f>
        <v>154.10259199999996</v>
      </c>
      <c r="M6" s="51">
        <f>SUM((D6*7.81)+(E6*10.46)+(F6*0.57))*36.0896</f>
        <v>679.92806399999995</v>
      </c>
      <c r="N6" s="51">
        <f>SUM((D6*7.81)+(E6*10.46)+(F6*0.57))*36.0896</f>
        <v>679.92806399999995</v>
      </c>
      <c r="O6" s="51">
        <f>SUM((D6*13.94)+(E6*15.97)+(F6*1.03))*36.0896</f>
        <v>1116.612224</v>
      </c>
      <c r="P6" s="51">
        <f>SUM((D6*13.94)+(E6*15.97)+(F6*1.03))*36.0896</f>
        <v>1116.612224</v>
      </c>
      <c r="Q6" s="51">
        <f>SUM((D6*14.84)+(E6*17.77)+(F6*1.09))*36.0896</f>
        <v>1216.2195200000001</v>
      </c>
      <c r="R6" s="51">
        <f>SUM((D6*14.84)+(E6*17.77)+(F6*1.09))*36.0896</f>
        <v>1216.2195200000001</v>
      </c>
      <c r="S6" s="51">
        <f>SUM((D6*15)+(E6*16.11)+(F6*1.12))*36.0896</f>
        <v>1163.1678079999997</v>
      </c>
      <c r="T6" s="51">
        <f>SUM((D6*15)+(E6*16.11)+(F6*1.12))*36.0896</f>
        <v>1163.1678079999997</v>
      </c>
      <c r="U6" s="51">
        <f>SUM((D6*10.58)+(E6*12.59)+(F6*0.79))*36.0896</f>
        <v>864.706816</v>
      </c>
      <c r="V6" s="51">
        <f>SUM((D6*10.58)+(E6*12.59)+(F6*0.79))*36.0896</f>
        <v>864.706816</v>
      </c>
      <c r="W6" s="51">
        <f>SUM((D6*8.38)+(E6*10.35)+(F6*0.62))*36.0896</f>
        <v>698.33375999999998</v>
      </c>
      <c r="X6" s="51">
        <f>SUM((D6*8.38)+(E6*10.35)+(F6*0.62))*36.0896</f>
        <v>698.33375999999998</v>
      </c>
      <c r="Y6" s="51">
        <f>SUM((D6*1.82)+(E6*4.68)+(F6*0.13))*36.0896</f>
        <v>239.27404799999996</v>
      </c>
      <c r="Z6" s="51">
        <f>SUM((D6*1.82)+(E6*2.23)+(F6*0.13))*36.0896</f>
        <v>150.85452799999999</v>
      </c>
      <c r="AA6" s="51">
        <f>SUM((D6*2.41)+(E6*6.6)+(F6*0.18))*36.0896</f>
        <v>331.66342399999996</v>
      </c>
      <c r="AB6" s="51">
        <f>SUM((D6*2.41)+(E6*2.59)+(F6*0.18))*36.0896</f>
        <v>186.94412799999998</v>
      </c>
      <c r="AC6" s="51">
        <f>SUM((D6*6.64)+(E6*13.72)+(F6*0.52))*36.0896</f>
        <v>753.55084799999986</v>
      </c>
      <c r="AD6" s="52">
        <f>SUM((D6*6.64)+(E6*8.08)+(F6*0.52))*36.0896</f>
        <v>550.00550399999986</v>
      </c>
      <c r="AE6" s="52">
        <f>SUM((D6*8.42)+(E6*9.17)+(F6*0.63))*36.0896</f>
        <v>657.55251199999987</v>
      </c>
      <c r="AF6" s="52">
        <f>SUM((D6*8.42)+(E6*9.17)+(F6*0.63))*36.0896</f>
        <v>657.55251199999987</v>
      </c>
      <c r="AG6" s="52">
        <f>SUM((D6*5.78)+(E6*11.24)+(F6*0.44))*36.0896</f>
        <v>630.124416</v>
      </c>
      <c r="AH6" s="52">
        <f>SUM((D6*5.78)+(E6*6.79)+(F6*0.44))*36.0896</f>
        <v>469.52569599999998</v>
      </c>
      <c r="AI6" s="53"/>
      <c r="AJ6" s="53"/>
      <c r="AK6" s="53"/>
      <c r="AL6" s="53"/>
      <c r="AM6" s="53"/>
      <c r="AN6" s="53"/>
      <c r="AO6" s="53"/>
      <c r="AP6" s="53"/>
      <c r="AQ6" s="53"/>
      <c r="AR6" s="53"/>
      <c r="AS6" s="53"/>
      <c r="AT6" s="53"/>
    </row>
    <row r="7" spans="1:46" s="13" customFormat="1" ht="15">
      <c r="A7" s="40" t="s">
        <v>1070</v>
      </c>
      <c r="B7" s="40" t="s">
        <v>4</v>
      </c>
      <c r="C7" s="54" t="s">
        <v>5</v>
      </c>
      <c r="D7" s="13">
        <v>0.98499999999999999</v>
      </c>
      <c r="E7" s="13">
        <v>0.88900000000000001</v>
      </c>
      <c r="F7" s="13">
        <v>0.70699999999999996</v>
      </c>
      <c r="G7" s="10">
        <f>SUM((D7*6.05)+(E7*12.32)+(F7*0.46))*36.0896</f>
        <v>622.07463071999996</v>
      </c>
      <c r="H7" s="10">
        <f>SUM((D7*6.05)+(E7*7.02)+(F7*0.46))*36.0896</f>
        <v>452.03126239999995</v>
      </c>
      <c r="I7" s="10">
        <f>SUM((D7*1)+(E7*38.75)+(F7*0.05))*36.0896</f>
        <v>1280.06563136</v>
      </c>
      <c r="J7" s="10">
        <f>SUM((D7*1)+(E7*0.5)+(F7*0.05))*36.0896</f>
        <v>52.865850559999998</v>
      </c>
      <c r="K7" s="10">
        <f>SUM((D7*2.5)+(E7*31.75)+(F7*0.18))*36.0896</f>
        <v>1112.119429696</v>
      </c>
      <c r="L7" s="10">
        <f>SUM((D7*2.5)+(E7*1.59)+(F7*0.18))*36.0896</f>
        <v>144.47641299199998</v>
      </c>
      <c r="M7" s="10">
        <f>SUM((D7*7.81)+(E7*10.46)+(F7*0.57))*36.0896</f>
        <v>627.77065228799995</v>
      </c>
      <c r="N7" s="10">
        <f>SUM((D7*7.81)+(E7*10.46)+(F7*0.57))*36.0896</f>
        <v>627.77065228799995</v>
      </c>
      <c r="O7" s="10">
        <f>SUM((D7*13.94)+(E7*15.97)+(F7*1.03))*36.0896</f>
        <v>1034.1994570239999</v>
      </c>
      <c r="P7" s="10">
        <f>SUM((D7*13.94)+(E7*15.97)+(F7*1.03))*36.0896</f>
        <v>1034.1994570239999</v>
      </c>
      <c r="Q7" s="10">
        <f>SUM((D7*14.84)+(E7*17.77)+(F7*1.09))*36.0896</f>
        <v>1125.4743861759998</v>
      </c>
      <c r="R7" s="10">
        <f>SUM((D7*14.84)+(E7*17.77)+(F7*1.09))*36.0896</f>
        <v>1125.4743861759998</v>
      </c>
      <c r="S7" s="10">
        <f>SUM((D7*15)+(E7*16.11)+(F7*1.12))*36.0896</f>
        <v>1078.6687012479999</v>
      </c>
      <c r="T7" s="10">
        <f>SUM((D7*15)+(E7*16.11)+(F7*1.12))*36.0896</f>
        <v>1078.6687012479999</v>
      </c>
      <c r="U7" s="10">
        <f>SUM((D7*10.58)+(E7*12.59)+(F7*0.79))*36.0896</f>
        <v>800.19088166400002</v>
      </c>
      <c r="V7" s="10">
        <f>SUM((D7*10.58)+(E7*12.59)+(F7*0.79))*36.0896</f>
        <v>800.19088166400002</v>
      </c>
      <c r="W7" s="10">
        <f>SUM((D7*8.38)+(E7*10.35)+(F7*0.62))*36.0896</f>
        <v>645.77972358399995</v>
      </c>
      <c r="X7" s="10">
        <f>SUM((D7*8.38)+(E7*10.35)+(F7*0.62))*36.0896</f>
        <v>645.77972358399995</v>
      </c>
      <c r="Y7" s="10">
        <f>SUM((D7*1.82)+(E7*4.68)+(F7*0.13))*36.0896</f>
        <v>218.166323648</v>
      </c>
      <c r="Z7" s="10">
        <f>SUM((D7*1.82)+(E7*2.23)+(F7*0.13))*36.0896</f>
        <v>139.56137036799998</v>
      </c>
      <c r="AA7" s="10">
        <f>SUM((D7*2.41)+(E7*6.6)+(F7*0.18))*36.0896</f>
        <v>302.01617849600001</v>
      </c>
      <c r="AB7" s="10">
        <f>SUM((D7*2.41)+(E7*2.59)+(F7*0.18))*36.0896</f>
        <v>173.36072435199998</v>
      </c>
      <c r="AC7" s="10">
        <f>SUM((D7*6.64)+(E7*13.72)+(F7*0.52))*36.0896</f>
        <v>689.49613875200009</v>
      </c>
      <c r="AD7" s="55">
        <f>SUM((D7*6.64)+(E7*8.08)+(F7*0.52))*36.0896</f>
        <v>508.544327936</v>
      </c>
      <c r="AE7" s="56">
        <f>SUM((D7*8.42)+(E7*9.17)+(F7*0.63))*36.0896</f>
        <v>609.59809510399998</v>
      </c>
      <c r="AF7" s="56">
        <f>SUM((D7*8.42)+(E7*9.17)+(F7*0.63))*36.0896</f>
        <v>609.59809510399998</v>
      </c>
      <c r="AG7" s="56">
        <f>SUM((D7*5.78)+(E7*11.24)+(F7*0.44))*36.0896</f>
        <v>577.31594790399993</v>
      </c>
      <c r="AH7" s="56">
        <f>SUM((D7*5.78)+(E7*6.79)+(F7*0.44))*36.0896</f>
        <v>434.54368582400002</v>
      </c>
      <c r="AI7" s="57"/>
      <c r="AJ7" s="57"/>
      <c r="AK7" s="57"/>
      <c r="AL7" s="57"/>
      <c r="AM7" s="57"/>
      <c r="AN7" s="57"/>
      <c r="AO7" s="57"/>
      <c r="AP7" s="57"/>
      <c r="AQ7" s="57"/>
      <c r="AR7" s="57"/>
      <c r="AS7" s="57"/>
      <c r="AT7" s="57"/>
    </row>
    <row r="8" spans="1:46" s="13" customFormat="1" ht="15">
      <c r="A8" s="40" t="s">
        <v>6</v>
      </c>
      <c r="B8" s="40" t="s">
        <v>7</v>
      </c>
      <c r="C8" s="54" t="s">
        <v>8</v>
      </c>
      <c r="D8" s="13">
        <v>1.5</v>
      </c>
      <c r="E8" s="13">
        <v>1.1180000000000001</v>
      </c>
      <c r="F8" s="13">
        <v>0.66100000000000003</v>
      </c>
      <c r="G8" s="10">
        <f t="shared" ref="G8:G71" si="0">SUM((D8*6.05)+(E8*12.32)+(F8*0.46))*36.0896</f>
        <v>835.57601267199993</v>
      </c>
      <c r="H8" s="10">
        <f t="shared" ref="H8:H71" si="1">SUM((D8*6.05)+(E8*7.02)+(F8*0.46))*36.0896</f>
        <v>621.73069683199992</v>
      </c>
      <c r="I8" s="10">
        <f t="shared" ref="I8:I71" si="2">SUM((D8*1)+(E8*38.75)+(F8*0.05))*36.0896</f>
        <v>1618.8188572800002</v>
      </c>
      <c r="J8" s="10">
        <f t="shared" ref="J8:J71" si="3">SUM((D8*1)+(E8*0.5)+(F8*0.05))*36.0896</f>
        <v>75.501247679999992</v>
      </c>
      <c r="K8" s="10">
        <f t="shared" ref="K8:K71" si="4">SUM((D8*2.5)+(E8*31.75)+(F8*0.18))*36.0896</f>
        <v>1420.6844270080001</v>
      </c>
      <c r="L8" s="10">
        <f t="shared" ref="L8:L71" si="5">SUM((D8*2.5)+(E8*1.59)+(F8*0.18))*36.0896</f>
        <v>203.78353536</v>
      </c>
      <c r="M8" s="10">
        <f t="shared" ref="M8:M71" si="6">SUM((D8*7.81)+(E8*10.46)+(F8*0.57))*36.0896</f>
        <v>858.42903008000008</v>
      </c>
      <c r="N8" s="10">
        <f t="shared" ref="N8:N71" si="7">SUM((D8*7.81)+(E8*10.46)+(F8*0.57))*36.0896</f>
        <v>858.42903008000008</v>
      </c>
      <c r="O8" s="10">
        <v>1034.1994570239999</v>
      </c>
      <c r="P8" s="10">
        <v>1034.1994570239999</v>
      </c>
      <c r="Q8" s="10">
        <f t="shared" ref="Q8:Q71" si="8">SUM((D8*14.84)+(E8*17.77)+(F8*1.09))*36.0896</f>
        <v>1546.3437225599998</v>
      </c>
      <c r="R8" s="10">
        <f t="shared" ref="R8:R71" si="9">SUM((D8*14.84)+(E8*17.77)+(F8*1.09))*36.0896</f>
        <v>1546.3437225599998</v>
      </c>
      <c r="S8" s="10">
        <f t="shared" ref="S8:S71" si="10">SUM((D8*15)+(E8*16.11)+(F8*1.12))*36.0896</f>
        <v>1488.7429164799998</v>
      </c>
      <c r="T8" s="10">
        <f t="shared" ref="T8:T71" si="11">SUM((D8*15)+(E8*16.11)+(F8*1.12))*36.0896</f>
        <v>1488.7429164799998</v>
      </c>
      <c r="U8" s="10">
        <f t="shared" ref="U8:U71" si="12">SUM((D8*10.58)+(E8*12.59)+(F8*0.79))*36.0896</f>
        <v>1099.5710757759998</v>
      </c>
      <c r="V8" s="10">
        <f t="shared" ref="V8:V71" si="13">SUM((D8*10.58)+(E8*12.59)+(F8*0.79))*36.0896</f>
        <v>1099.5710757759998</v>
      </c>
      <c r="W8" s="10">
        <f t="shared" ref="W8:W71" si="14">SUM((D8*8.38)+(E8*10.35)+(F8*0.62))*36.0896</f>
        <v>886.04010035199997</v>
      </c>
      <c r="X8" s="10">
        <f t="shared" ref="X8:X71" si="15">SUM((D8*8.38)+(E8*10.35)+(F8*0.62))*36.0896</f>
        <v>886.04010035199997</v>
      </c>
      <c r="Y8" s="10">
        <f t="shared" ref="Y8:Y71" si="16">SUM((D8*1.82)+(E8*4.68)+(F8*0.13))*36.0896</f>
        <v>290.45523603199996</v>
      </c>
      <c r="Z8" s="10">
        <f t="shared" ref="Z8:Z71" si="17">SUM((D8*1.82)+(E8*2.23)+(F8*0.13))*36.0896</f>
        <v>191.60221267200004</v>
      </c>
      <c r="AA8" s="10">
        <f t="shared" ref="AA8:AA71" si="18">SUM((D8*2.41)+(E8*6.6)+(F8*0.18))*36.0896</f>
        <v>401.05578508799999</v>
      </c>
      <c r="AB8" s="10">
        <f t="shared" ref="AB8:AB71" si="19">SUM((D8*2.41)+(E8*2.59)+(F8*0.18))*36.0896</f>
        <v>239.25961215999999</v>
      </c>
      <c r="AC8" s="10">
        <f t="shared" ref="AC8:AC71" si="20">SUM((D8*6.64)+(E8*13.72)+(F8*0.52))*36.0896</f>
        <v>925.43406412800005</v>
      </c>
      <c r="AD8" s="58">
        <f t="shared" ref="AD8:AD71" si="21">SUM((D8*6.64)+(E8*8.08)+(F8*0.52))*36.0896</f>
        <v>697.870369536</v>
      </c>
      <c r="AE8" s="59">
        <f t="shared" ref="AE8:AE71" si="22">SUM((D8*8.42)+(E8*9.17)+(F8*0.63))*36.0896</f>
        <v>840.83318470399979</v>
      </c>
      <c r="AF8" s="59">
        <f t="shared" ref="AF8:AF71" si="23">SUM((D8*8.42)+(E8*9.17)+(F8*0.63))*36.0896</f>
        <v>840.83318470399979</v>
      </c>
      <c r="AG8" s="59">
        <f t="shared" ref="AG8:AG71" si="24">SUM((D8*5.78)+(E8*11.24)+(F8*0.44))*36.0896</f>
        <v>776.90659353599983</v>
      </c>
      <c r="AH8" s="59">
        <f t="shared" ref="AH8:AH71" si="25">SUM((D8*5.78)+(E8*6.79)+(F8*0.44))*36.0896</f>
        <v>597.35722457600002</v>
      </c>
      <c r="AI8" s="57"/>
      <c r="AJ8" s="57"/>
      <c r="AK8" s="57"/>
      <c r="AL8" s="57"/>
      <c r="AM8" s="57"/>
      <c r="AN8" s="57"/>
      <c r="AO8" s="57"/>
      <c r="AP8" s="57"/>
      <c r="AQ8" s="57"/>
      <c r="AR8" s="57"/>
      <c r="AS8" s="57"/>
      <c r="AT8" s="57"/>
    </row>
    <row r="9" spans="1:46" s="13" customFormat="1" ht="15">
      <c r="A9" s="40" t="s">
        <v>9</v>
      </c>
      <c r="B9" s="40" t="s">
        <v>4</v>
      </c>
      <c r="C9" s="54" t="s">
        <v>10</v>
      </c>
      <c r="D9" s="13">
        <v>0.99099999999999999</v>
      </c>
      <c r="E9" s="13">
        <v>0.96099999999999997</v>
      </c>
      <c r="F9" s="13">
        <v>0.84599999999999997</v>
      </c>
      <c r="G9" s="10">
        <f t="shared" si="0"/>
        <v>657.70517100799998</v>
      </c>
      <c r="H9" s="10">
        <f t="shared" si="1"/>
        <v>473.89001132799996</v>
      </c>
      <c r="I9" s="10">
        <f t="shared" si="2"/>
        <v>1381.2229756799995</v>
      </c>
      <c r="J9" s="10">
        <f t="shared" si="3"/>
        <v>54.632436479999996</v>
      </c>
      <c r="K9" s="10">
        <f t="shared" si="4"/>
        <v>1196.0645610879997</v>
      </c>
      <c r="L9" s="10">
        <f t="shared" si="5"/>
        <v>150.05225619199999</v>
      </c>
      <c r="M9" s="10">
        <f t="shared" si="6"/>
        <v>659.50098950400002</v>
      </c>
      <c r="N9" s="10">
        <f t="shared" si="7"/>
        <v>659.50098950400002</v>
      </c>
      <c r="O9" s="10">
        <v>1034.1994570239999</v>
      </c>
      <c r="P9" s="10">
        <v>1034.1994570239999</v>
      </c>
      <c r="Q9" s="10">
        <f t="shared" si="8"/>
        <v>1180.3302172799999</v>
      </c>
      <c r="R9" s="10">
        <f t="shared" si="9"/>
        <v>1180.3302172799999</v>
      </c>
      <c r="S9" s="10">
        <f t="shared" si="10"/>
        <v>1129.3962430080001</v>
      </c>
      <c r="T9" s="10">
        <f t="shared" si="11"/>
        <v>1129.3962430080001</v>
      </c>
      <c r="U9" s="10">
        <f t="shared" si="12"/>
        <v>839.159349056</v>
      </c>
      <c r="V9" s="10">
        <f t="shared" si="13"/>
        <v>839.159349056</v>
      </c>
      <c r="W9" s="10">
        <f t="shared" si="14"/>
        <v>677.59848031999991</v>
      </c>
      <c r="X9" s="10">
        <f t="shared" si="15"/>
        <v>677.59848031999991</v>
      </c>
      <c r="Y9" s="10">
        <f t="shared" si="16"/>
        <v>231.37331276799998</v>
      </c>
      <c r="Z9" s="10">
        <f t="shared" si="17"/>
        <v>146.402154048</v>
      </c>
      <c r="AA9" s="10">
        <f t="shared" si="18"/>
        <v>320.59077382399994</v>
      </c>
      <c r="AB9" s="10">
        <f t="shared" si="19"/>
        <v>181.51553036799999</v>
      </c>
      <c r="AC9" s="10">
        <f t="shared" si="20"/>
        <v>729.19325516800006</v>
      </c>
      <c r="AD9" s="55">
        <f t="shared" si="21"/>
        <v>533.58617958399998</v>
      </c>
      <c r="AE9" s="56">
        <f t="shared" si="22"/>
        <v>638.40950547199998</v>
      </c>
      <c r="AF9" s="56">
        <f t="shared" si="23"/>
        <v>638.40950547199998</v>
      </c>
      <c r="AG9" s="56">
        <f t="shared" si="24"/>
        <v>609.98136665600009</v>
      </c>
      <c r="AH9" s="56">
        <f t="shared" si="25"/>
        <v>455.64599673599997</v>
      </c>
      <c r="AI9" s="57"/>
      <c r="AJ9" s="57"/>
      <c r="AK9" s="57"/>
      <c r="AL9" s="57"/>
      <c r="AM9" s="57"/>
      <c r="AN9" s="57"/>
      <c r="AO9" s="57"/>
      <c r="AP9" s="57"/>
      <c r="AQ9" s="57"/>
      <c r="AR9" s="57"/>
      <c r="AS9" s="57"/>
      <c r="AT9" s="57"/>
    </row>
    <row r="10" spans="1:46" s="13" customFormat="1" ht="15">
      <c r="A10" s="40" t="s">
        <v>11</v>
      </c>
      <c r="B10" s="40" t="s">
        <v>12</v>
      </c>
      <c r="C10" s="54" t="s">
        <v>13</v>
      </c>
      <c r="D10" s="13">
        <v>0.97599999999999998</v>
      </c>
      <c r="E10" s="13">
        <v>0.85899999999999999</v>
      </c>
      <c r="F10" s="13">
        <v>0.52100000000000002</v>
      </c>
      <c r="G10" s="10">
        <f t="shared" si="0"/>
        <v>603.68300966399988</v>
      </c>
      <c r="H10" s="10">
        <f t="shared" si="1"/>
        <v>439.37788774399996</v>
      </c>
      <c r="I10" s="10">
        <f t="shared" si="2"/>
        <v>1237.4510316799999</v>
      </c>
      <c r="J10" s="10">
        <f t="shared" si="3"/>
        <v>51.664066879999993</v>
      </c>
      <c r="K10" s="10">
        <f t="shared" si="4"/>
        <v>1075.7237898880001</v>
      </c>
      <c r="L10" s="10">
        <f t="shared" si="5"/>
        <v>140.734643264</v>
      </c>
      <c r="M10" s="10">
        <f t="shared" si="6"/>
        <v>610.08277843200005</v>
      </c>
      <c r="N10" s="10">
        <f t="shared" si="7"/>
        <v>610.08277843200005</v>
      </c>
      <c r="O10" s="10">
        <v>1034.1994570239999</v>
      </c>
      <c r="P10" s="10">
        <v>1034.1994570239999</v>
      </c>
      <c r="Q10" s="10">
        <f t="shared" si="8"/>
        <v>1094.0980879359997</v>
      </c>
      <c r="R10" s="10">
        <f t="shared" si="9"/>
        <v>1094.0980879359997</v>
      </c>
      <c r="S10" s="10">
        <f t="shared" si="10"/>
        <v>1048.836316096</v>
      </c>
      <c r="T10" s="10">
        <f t="shared" si="11"/>
        <v>1048.836316096</v>
      </c>
      <c r="U10" s="10">
        <f t="shared" si="12"/>
        <v>777.82038220799996</v>
      </c>
      <c r="V10" s="10">
        <f t="shared" si="13"/>
        <v>777.82038220799996</v>
      </c>
      <c r="W10" s="10">
        <f t="shared" si="14"/>
        <v>627.69017248</v>
      </c>
      <c r="X10" s="10">
        <f t="shared" si="15"/>
        <v>627.69017248</v>
      </c>
      <c r="Y10" s="10">
        <f t="shared" si="16"/>
        <v>211.63554963199996</v>
      </c>
      <c r="Z10" s="10">
        <f t="shared" si="17"/>
        <v>135.68318195199998</v>
      </c>
      <c r="AA10" s="10">
        <f t="shared" si="18"/>
        <v>292.87937446399997</v>
      </c>
      <c r="AB10" s="10">
        <f t="shared" si="19"/>
        <v>168.56549919999995</v>
      </c>
      <c r="AC10" s="10">
        <f t="shared" si="20"/>
        <v>668.99435878400004</v>
      </c>
      <c r="AD10" s="58">
        <f t="shared" si="21"/>
        <v>494.14890828799997</v>
      </c>
      <c r="AE10" s="59">
        <f t="shared" si="22"/>
        <v>592.70599692799988</v>
      </c>
      <c r="AF10" s="59">
        <f t="shared" si="23"/>
        <v>592.70599692799988</v>
      </c>
      <c r="AG10" s="59">
        <f t="shared" si="24"/>
        <v>560.31558092800003</v>
      </c>
      <c r="AH10" s="59">
        <f t="shared" si="25"/>
        <v>422.361280448</v>
      </c>
      <c r="AI10" s="57"/>
      <c r="AJ10" s="57"/>
      <c r="AK10" s="57"/>
      <c r="AL10" s="57"/>
      <c r="AM10" s="57"/>
      <c r="AN10" s="57"/>
      <c r="AO10" s="57"/>
      <c r="AP10" s="57"/>
      <c r="AQ10" s="57"/>
      <c r="AR10" s="57"/>
      <c r="AS10" s="57"/>
      <c r="AT10" s="57"/>
    </row>
    <row r="11" spans="1:46" s="13" customFormat="1" ht="15">
      <c r="A11" s="40" t="s">
        <v>14</v>
      </c>
      <c r="B11" s="40">
        <v>54</v>
      </c>
      <c r="C11" s="54" t="s">
        <v>1071</v>
      </c>
      <c r="D11" s="13">
        <v>1.0329999999999999</v>
      </c>
      <c r="E11" s="13">
        <v>1.0840000000000001</v>
      </c>
      <c r="F11" s="13">
        <v>0.67400000000000004</v>
      </c>
      <c r="G11" s="10">
        <f t="shared" si="0"/>
        <v>718.70886547199996</v>
      </c>
      <c r="H11" s="10">
        <f t="shared" si="1"/>
        <v>511.36689555199996</v>
      </c>
      <c r="I11" s="10">
        <f t="shared" si="2"/>
        <v>1554.4404243200001</v>
      </c>
      <c r="J11" s="10">
        <f t="shared" si="3"/>
        <v>58.057339519999999</v>
      </c>
      <c r="K11" s="10">
        <f t="shared" si="4"/>
        <v>1339.6755454719996</v>
      </c>
      <c r="L11" s="10">
        <f t="shared" si="5"/>
        <v>159.78237324799997</v>
      </c>
      <c r="M11" s="10">
        <f t="shared" si="6"/>
        <v>714.23303328000009</v>
      </c>
      <c r="N11" s="10">
        <f t="shared" si="7"/>
        <v>714.23303328000009</v>
      </c>
      <c r="O11" s="10">
        <v>1034.1994570239999</v>
      </c>
      <c r="P11" s="10">
        <v>1034.1994570239999</v>
      </c>
      <c r="Q11" s="10">
        <f t="shared" si="8"/>
        <v>1274.9394645759999</v>
      </c>
      <c r="R11" s="10">
        <f t="shared" si="9"/>
        <v>1274.9394645759999</v>
      </c>
      <c r="S11" s="10">
        <f t="shared" si="10"/>
        <v>1216.6930155519997</v>
      </c>
      <c r="T11" s="10">
        <f t="shared" si="11"/>
        <v>1216.6930155519997</v>
      </c>
      <c r="U11" s="10">
        <f t="shared" si="12"/>
        <v>906.17954073599992</v>
      </c>
      <c r="V11" s="10">
        <f t="shared" si="13"/>
        <v>906.17954073599992</v>
      </c>
      <c r="W11" s="10">
        <f t="shared" si="14"/>
        <v>732.39584627199997</v>
      </c>
      <c r="X11" s="10">
        <f t="shared" si="15"/>
        <v>732.39584627199997</v>
      </c>
      <c r="Y11" s="10">
        <f t="shared" si="16"/>
        <v>254.09965567999998</v>
      </c>
      <c r="Z11" s="10">
        <f t="shared" si="17"/>
        <v>158.25289600000002</v>
      </c>
      <c r="AA11" s="10">
        <f t="shared" si="18"/>
        <v>352.42396639999998</v>
      </c>
      <c r="AB11" s="10">
        <f t="shared" si="19"/>
        <v>195.54824953599999</v>
      </c>
      <c r="AC11" s="10">
        <f t="shared" si="20"/>
        <v>796.93343436800001</v>
      </c>
      <c r="AD11" s="55">
        <f t="shared" si="21"/>
        <v>576.29028147199995</v>
      </c>
      <c r="AE11" s="56">
        <f t="shared" si="22"/>
        <v>687.96738329599998</v>
      </c>
      <c r="AF11" s="56">
        <f t="shared" si="23"/>
        <v>687.96738329599998</v>
      </c>
      <c r="AG11" s="56">
        <f t="shared" si="24"/>
        <v>665.90581081599998</v>
      </c>
      <c r="AH11" s="56">
        <f t="shared" si="25"/>
        <v>491.81679833599998</v>
      </c>
      <c r="AI11" s="57"/>
      <c r="AJ11" s="57"/>
      <c r="AK11" s="57"/>
      <c r="AL11" s="57"/>
      <c r="AM11" s="57"/>
      <c r="AN11" s="57"/>
      <c r="AO11" s="57"/>
      <c r="AP11" s="57"/>
      <c r="AQ11" s="57"/>
      <c r="AR11" s="57"/>
      <c r="AS11" s="57"/>
      <c r="AT11" s="57"/>
    </row>
    <row r="12" spans="1:46" s="13" customFormat="1" ht="15">
      <c r="A12" s="40" t="s">
        <v>14</v>
      </c>
      <c r="B12" s="40">
        <v>55</v>
      </c>
      <c r="C12" s="54" t="s">
        <v>1072</v>
      </c>
      <c r="D12" s="13">
        <v>1.0269999999999999</v>
      </c>
      <c r="E12" s="13">
        <v>1.0840000000000001</v>
      </c>
      <c r="F12" s="13">
        <v>0.57099999999999995</v>
      </c>
      <c r="G12" s="10">
        <f t="shared" si="0"/>
        <v>715.688887744</v>
      </c>
      <c r="H12" s="10">
        <f t="shared" si="1"/>
        <v>508.34691782399995</v>
      </c>
      <c r="I12" s="10">
        <f t="shared" si="2"/>
        <v>1554.0380252800001</v>
      </c>
      <c r="J12" s="10">
        <f t="shared" si="3"/>
        <v>57.654940479999993</v>
      </c>
      <c r="K12" s="10">
        <f t="shared" si="4"/>
        <v>1338.4651002880003</v>
      </c>
      <c r="L12" s="10">
        <f t="shared" si="5"/>
        <v>158.57192806399999</v>
      </c>
      <c r="M12" s="10">
        <f t="shared" si="6"/>
        <v>710.42305420799994</v>
      </c>
      <c r="N12" s="10">
        <f t="shared" si="7"/>
        <v>710.42305420799994</v>
      </c>
      <c r="O12" s="10">
        <v>1034.1994570239999</v>
      </c>
      <c r="P12" s="10">
        <v>1034.1994570239999</v>
      </c>
      <c r="Q12" s="10">
        <f t="shared" si="8"/>
        <v>1267.6742672</v>
      </c>
      <c r="R12" s="10">
        <f t="shared" si="9"/>
        <v>1267.6742672</v>
      </c>
      <c r="S12" s="10">
        <f t="shared" si="10"/>
        <v>1209.2816552959998</v>
      </c>
      <c r="T12" s="10">
        <f t="shared" si="11"/>
        <v>1209.2816552959998</v>
      </c>
      <c r="U12" s="10">
        <f t="shared" si="12"/>
        <v>900.95196217599982</v>
      </c>
      <c r="V12" s="10">
        <f t="shared" si="13"/>
        <v>900.95196217599982</v>
      </c>
      <c r="W12" s="10">
        <f t="shared" si="14"/>
        <v>728.27657932799991</v>
      </c>
      <c r="X12" s="10">
        <f t="shared" si="15"/>
        <v>728.27657932799991</v>
      </c>
      <c r="Y12" s="10">
        <f t="shared" si="16"/>
        <v>253.22231750399999</v>
      </c>
      <c r="Z12" s="10">
        <f t="shared" si="17"/>
        <v>157.375557824</v>
      </c>
      <c r="AA12" s="10">
        <f t="shared" si="18"/>
        <v>351.23300959999995</v>
      </c>
      <c r="AB12" s="10">
        <f t="shared" si="19"/>
        <v>194.35729273600001</v>
      </c>
      <c r="AC12" s="10">
        <f t="shared" si="20"/>
        <v>793.56266572800007</v>
      </c>
      <c r="AD12" s="58">
        <f t="shared" si="21"/>
        <v>572.9195128319999</v>
      </c>
      <c r="AE12" s="59">
        <f t="shared" si="22"/>
        <v>683.80228255999998</v>
      </c>
      <c r="AF12" s="59">
        <f t="shared" si="23"/>
        <v>683.80228255999998</v>
      </c>
      <c r="AG12" s="59">
        <f t="shared" si="24"/>
        <v>663.0186428159999</v>
      </c>
      <c r="AH12" s="59">
        <f t="shared" si="25"/>
        <v>488.929630336</v>
      </c>
      <c r="AI12" s="57"/>
      <c r="AJ12" s="57"/>
      <c r="AK12" s="57"/>
      <c r="AL12" s="57"/>
      <c r="AM12" s="57"/>
      <c r="AN12" s="57"/>
      <c r="AO12" s="57"/>
      <c r="AP12" s="57"/>
      <c r="AQ12" s="57"/>
      <c r="AR12" s="57"/>
      <c r="AS12" s="57"/>
      <c r="AT12" s="57"/>
    </row>
    <row r="13" spans="1:46" s="13" customFormat="1" ht="15">
      <c r="A13" s="40" t="s">
        <v>15</v>
      </c>
      <c r="B13" s="40">
        <v>71</v>
      </c>
      <c r="C13" s="54" t="s">
        <v>1073</v>
      </c>
      <c r="D13" s="13">
        <v>1.0269999999999999</v>
      </c>
      <c r="E13" s="13">
        <v>1.0840000000000001</v>
      </c>
      <c r="F13" s="13">
        <v>0.60299999999999998</v>
      </c>
      <c r="G13" s="10">
        <f t="shared" si="0"/>
        <v>716.22012665599993</v>
      </c>
      <c r="H13" s="10">
        <f t="shared" si="1"/>
        <v>508.87815673599994</v>
      </c>
      <c r="I13" s="10">
        <f t="shared" si="2"/>
        <v>1554.09576864</v>
      </c>
      <c r="J13" s="10">
        <f t="shared" si="3"/>
        <v>57.71268383999999</v>
      </c>
      <c r="K13" s="10">
        <f t="shared" si="4"/>
        <v>1338.6729763839999</v>
      </c>
      <c r="L13" s="10">
        <f t="shared" si="5"/>
        <v>158.77980415999997</v>
      </c>
      <c r="M13" s="10">
        <f t="shared" si="6"/>
        <v>711.08132851200003</v>
      </c>
      <c r="N13" s="10">
        <f t="shared" si="7"/>
        <v>711.08132851200003</v>
      </c>
      <c r="O13" s="10">
        <v>1034.1994570239999</v>
      </c>
      <c r="P13" s="10">
        <v>1034.1994570239999</v>
      </c>
      <c r="Q13" s="10">
        <f t="shared" si="8"/>
        <v>1268.9330724479998</v>
      </c>
      <c r="R13" s="10">
        <f t="shared" si="9"/>
        <v>1268.9330724479998</v>
      </c>
      <c r="S13" s="10">
        <f t="shared" si="10"/>
        <v>1210.5751065599998</v>
      </c>
      <c r="T13" s="10">
        <f t="shared" si="11"/>
        <v>1210.5751065599998</v>
      </c>
      <c r="U13" s="10">
        <f t="shared" si="12"/>
        <v>901.86430726399976</v>
      </c>
      <c r="V13" s="10">
        <f t="shared" si="13"/>
        <v>901.86430726399976</v>
      </c>
      <c r="W13" s="10">
        <f t="shared" si="14"/>
        <v>728.9925969919999</v>
      </c>
      <c r="X13" s="10">
        <f t="shared" si="15"/>
        <v>728.9925969919999</v>
      </c>
      <c r="Y13" s="10">
        <f t="shared" si="16"/>
        <v>253.37245023999998</v>
      </c>
      <c r="Z13" s="10">
        <f t="shared" si="17"/>
        <v>157.52569055999999</v>
      </c>
      <c r="AA13" s="10">
        <f t="shared" si="18"/>
        <v>351.44088569599995</v>
      </c>
      <c r="AB13" s="10">
        <f t="shared" si="19"/>
        <v>194.56516883199998</v>
      </c>
      <c r="AC13" s="10">
        <f t="shared" si="20"/>
        <v>794.16319667200003</v>
      </c>
      <c r="AD13" s="55">
        <f t="shared" si="21"/>
        <v>573.52004377599997</v>
      </c>
      <c r="AE13" s="56">
        <f t="shared" si="22"/>
        <v>684.52984889599998</v>
      </c>
      <c r="AF13" s="56">
        <f t="shared" si="23"/>
        <v>684.52984889599998</v>
      </c>
      <c r="AG13" s="56">
        <f t="shared" si="24"/>
        <v>663.52678438399994</v>
      </c>
      <c r="AH13" s="56">
        <f t="shared" si="25"/>
        <v>489.43777190399999</v>
      </c>
      <c r="AI13" s="57"/>
      <c r="AJ13" s="57"/>
      <c r="AK13" s="57"/>
      <c r="AL13" s="57"/>
      <c r="AM13" s="57"/>
      <c r="AN13" s="57"/>
      <c r="AO13" s="57"/>
      <c r="AP13" s="57"/>
      <c r="AQ13" s="57"/>
      <c r="AR13" s="57"/>
      <c r="AS13" s="57"/>
      <c r="AT13" s="57"/>
    </row>
    <row r="14" spans="1:46" s="13" customFormat="1" ht="15">
      <c r="A14" s="40" t="s">
        <v>14</v>
      </c>
      <c r="B14" s="40">
        <v>56</v>
      </c>
      <c r="C14" s="54" t="s">
        <v>1074</v>
      </c>
      <c r="D14" s="13">
        <v>1.0269999999999999</v>
      </c>
      <c r="E14" s="13">
        <v>1.0840000000000001</v>
      </c>
      <c r="F14" s="13">
        <v>0.57099999999999995</v>
      </c>
      <c r="G14" s="10">
        <f t="shared" si="0"/>
        <v>715.688887744</v>
      </c>
      <c r="H14" s="10">
        <f t="shared" si="1"/>
        <v>508.34691782399995</v>
      </c>
      <c r="I14" s="10">
        <f t="shared" si="2"/>
        <v>1554.0380252800001</v>
      </c>
      <c r="J14" s="10">
        <f t="shared" si="3"/>
        <v>57.654940479999993</v>
      </c>
      <c r="K14" s="10">
        <f t="shared" si="4"/>
        <v>1338.4651002880003</v>
      </c>
      <c r="L14" s="10">
        <f t="shared" si="5"/>
        <v>158.57192806399999</v>
      </c>
      <c r="M14" s="10">
        <f t="shared" si="6"/>
        <v>710.42305420799994</v>
      </c>
      <c r="N14" s="10">
        <f t="shared" si="7"/>
        <v>710.42305420799994</v>
      </c>
      <c r="O14" s="10">
        <v>1034.1994570239999</v>
      </c>
      <c r="P14" s="10">
        <v>1034.1994570239999</v>
      </c>
      <c r="Q14" s="10">
        <f t="shared" si="8"/>
        <v>1267.6742672</v>
      </c>
      <c r="R14" s="10">
        <f t="shared" si="9"/>
        <v>1267.6742672</v>
      </c>
      <c r="S14" s="10">
        <f t="shared" si="10"/>
        <v>1209.2816552959998</v>
      </c>
      <c r="T14" s="10">
        <f t="shared" si="11"/>
        <v>1209.2816552959998</v>
      </c>
      <c r="U14" s="10">
        <f t="shared" si="12"/>
        <v>900.95196217599982</v>
      </c>
      <c r="V14" s="10">
        <f t="shared" si="13"/>
        <v>900.95196217599982</v>
      </c>
      <c r="W14" s="10">
        <f t="shared" si="14"/>
        <v>728.27657932799991</v>
      </c>
      <c r="X14" s="10">
        <f t="shared" si="15"/>
        <v>728.27657932799991</v>
      </c>
      <c r="Y14" s="10">
        <f t="shared" si="16"/>
        <v>253.22231750399999</v>
      </c>
      <c r="Z14" s="10">
        <f t="shared" si="17"/>
        <v>157.375557824</v>
      </c>
      <c r="AA14" s="10">
        <f t="shared" si="18"/>
        <v>351.23300959999995</v>
      </c>
      <c r="AB14" s="10">
        <f t="shared" si="19"/>
        <v>194.35729273600001</v>
      </c>
      <c r="AC14" s="10">
        <f t="shared" si="20"/>
        <v>793.56266572800007</v>
      </c>
      <c r="AD14" s="58">
        <f t="shared" si="21"/>
        <v>572.9195128319999</v>
      </c>
      <c r="AE14" s="59">
        <f t="shared" si="22"/>
        <v>683.80228255999998</v>
      </c>
      <c r="AF14" s="59">
        <f t="shared" si="23"/>
        <v>683.80228255999998</v>
      </c>
      <c r="AG14" s="59">
        <f t="shared" si="24"/>
        <v>663.0186428159999</v>
      </c>
      <c r="AH14" s="59">
        <f t="shared" si="25"/>
        <v>488.929630336</v>
      </c>
      <c r="AI14" s="57"/>
      <c r="AJ14" s="57"/>
      <c r="AK14" s="57"/>
      <c r="AL14" s="57"/>
      <c r="AM14" s="57"/>
      <c r="AN14" s="57"/>
      <c r="AO14" s="57"/>
      <c r="AP14" s="57"/>
      <c r="AQ14" s="57"/>
      <c r="AR14" s="57"/>
      <c r="AS14" s="57"/>
      <c r="AT14" s="57"/>
    </row>
    <row r="15" spans="1:46" s="13" customFormat="1" ht="15">
      <c r="A15" s="40" t="s">
        <v>14</v>
      </c>
      <c r="B15" s="40">
        <v>57</v>
      </c>
      <c r="C15" s="54" t="s">
        <v>1075</v>
      </c>
      <c r="D15" s="13">
        <v>1.0269999999999999</v>
      </c>
      <c r="E15" s="13">
        <v>1.0840000000000001</v>
      </c>
      <c r="F15" s="13">
        <v>0.57099999999999995</v>
      </c>
      <c r="G15" s="10">
        <f t="shared" si="0"/>
        <v>715.688887744</v>
      </c>
      <c r="H15" s="10">
        <f t="shared" si="1"/>
        <v>508.34691782399995</v>
      </c>
      <c r="I15" s="10">
        <f t="shared" si="2"/>
        <v>1554.0380252800001</v>
      </c>
      <c r="J15" s="10">
        <f t="shared" si="3"/>
        <v>57.654940479999993</v>
      </c>
      <c r="K15" s="10">
        <f t="shared" si="4"/>
        <v>1338.4651002880003</v>
      </c>
      <c r="L15" s="10">
        <f t="shared" si="5"/>
        <v>158.57192806399999</v>
      </c>
      <c r="M15" s="10">
        <f t="shared" si="6"/>
        <v>710.42305420799994</v>
      </c>
      <c r="N15" s="10">
        <f t="shared" si="7"/>
        <v>710.42305420799994</v>
      </c>
      <c r="O15" s="10">
        <v>1034.1994570239999</v>
      </c>
      <c r="P15" s="10">
        <v>1034.1994570239999</v>
      </c>
      <c r="Q15" s="10">
        <f t="shared" si="8"/>
        <v>1267.6742672</v>
      </c>
      <c r="R15" s="10">
        <f t="shared" si="9"/>
        <v>1267.6742672</v>
      </c>
      <c r="S15" s="10">
        <f t="shared" si="10"/>
        <v>1209.2816552959998</v>
      </c>
      <c r="T15" s="10">
        <f t="shared" si="11"/>
        <v>1209.2816552959998</v>
      </c>
      <c r="U15" s="10">
        <f t="shared" si="12"/>
        <v>900.95196217599982</v>
      </c>
      <c r="V15" s="10">
        <f t="shared" si="13"/>
        <v>900.95196217599982</v>
      </c>
      <c r="W15" s="10">
        <f t="shared" si="14"/>
        <v>728.27657932799991</v>
      </c>
      <c r="X15" s="10">
        <f t="shared" si="15"/>
        <v>728.27657932799991</v>
      </c>
      <c r="Y15" s="10">
        <f t="shared" si="16"/>
        <v>253.22231750399999</v>
      </c>
      <c r="Z15" s="10">
        <f t="shared" si="17"/>
        <v>157.375557824</v>
      </c>
      <c r="AA15" s="10">
        <f t="shared" si="18"/>
        <v>351.23300959999995</v>
      </c>
      <c r="AB15" s="10">
        <f t="shared" si="19"/>
        <v>194.35729273600001</v>
      </c>
      <c r="AC15" s="10">
        <f t="shared" si="20"/>
        <v>793.56266572800007</v>
      </c>
      <c r="AD15" s="55">
        <f t="shared" si="21"/>
        <v>572.9195128319999</v>
      </c>
      <c r="AE15" s="56">
        <f t="shared" si="22"/>
        <v>683.80228255999998</v>
      </c>
      <c r="AF15" s="56">
        <f t="shared" si="23"/>
        <v>683.80228255999998</v>
      </c>
      <c r="AG15" s="56">
        <f t="shared" si="24"/>
        <v>663.0186428159999</v>
      </c>
      <c r="AH15" s="56">
        <f t="shared" si="25"/>
        <v>488.929630336</v>
      </c>
      <c r="AI15" s="57"/>
      <c r="AJ15" s="57"/>
      <c r="AK15" s="57"/>
      <c r="AL15" s="57"/>
      <c r="AM15" s="57"/>
      <c r="AN15" s="57"/>
      <c r="AO15" s="57"/>
      <c r="AP15" s="57"/>
      <c r="AQ15" s="57"/>
      <c r="AR15" s="57"/>
      <c r="AS15" s="57"/>
      <c r="AT15" s="57"/>
    </row>
    <row r="16" spans="1:46" s="13" customFormat="1" ht="15">
      <c r="A16" s="40" t="s">
        <v>15</v>
      </c>
      <c r="B16" s="40">
        <v>18</v>
      </c>
      <c r="C16" s="54" t="s">
        <v>1076</v>
      </c>
      <c r="D16" s="13">
        <v>1.0469999999999999</v>
      </c>
      <c r="E16" s="13">
        <v>1.1759999999999999</v>
      </c>
      <c r="F16" s="13">
        <v>0.72499999999999998</v>
      </c>
      <c r="G16" s="10">
        <f t="shared" si="0"/>
        <v>763.51771283199992</v>
      </c>
      <c r="H16" s="10">
        <f t="shared" si="1"/>
        <v>538.5784539519999</v>
      </c>
      <c r="I16" s="10">
        <f t="shared" si="2"/>
        <v>1683.6971311999998</v>
      </c>
      <c r="J16" s="10">
        <f t="shared" si="3"/>
        <v>60.314743999999983</v>
      </c>
      <c r="K16" s="10">
        <f t="shared" si="4"/>
        <v>1446.6877055999998</v>
      </c>
      <c r="L16" s="10">
        <f t="shared" si="5"/>
        <v>166.65599846399996</v>
      </c>
      <c r="M16" s="10">
        <f t="shared" si="6"/>
        <v>753.9579386879999</v>
      </c>
      <c r="N16" s="10">
        <f t="shared" si="7"/>
        <v>753.9579386879999</v>
      </c>
      <c r="O16" s="10">
        <v>1034.1994570239999</v>
      </c>
      <c r="P16" s="10">
        <v>1034.1994570239999</v>
      </c>
      <c r="Q16" s="10">
        <f t="shared" si="8"/>
        <v>1343.4443824</v>
      </c>
      <c r="R16" s="10">
        <f t="shared" si="9"/>
        <v>1343.4443824</v>
      </c>
      <c r="S16" s="10">
        <f t="shared" si="10"/>
        <v>1279.8223874559994</v>
      </c>
      <c r="T16" s="10">
        <f t="shared" si="11"/>
        <v>1279.8223874559994</v>
      </c>
      <c r="U16" s="10">
        <f t="shared" si="12"/>
        <v>954.78104415999985</v>
      </c>
      <c r="V16" s="10">
        <f t="shared" si="13"/>
        <v>954.78104415999985</v>
      </c>
      <c r="W16" s="10">
        <f t="shared" si="14"/>
        <v>772.13554841600001</v>
      </c>
      <c r="X16" s="10">
        <f t="shared" si="15"/>
        <v>772.13554841600001</v>
      </c>
      <c r="Y16" s="10">
        <f t="shared" si="16"/>
        <v>270.79723091199997</v>
      </c>
      <c r="Z16" s="10">
        <f t="shared" si="17"/>
        <v>166.81587539199995</v>
      </c>
      <c r="AA16" s="10">
        <f t="shared" si="18"/>
        <v>375.8865371519999</v>
      </c>
      <c r="AB16" s="10">
        <f t="shared" si="19"/>
        <v>205.69664505599997</v>
      </c>
      <c r="AC16" s="10">
        <f t="shared" si="20"/>
        <v>846.79915647999985</v>
      </c>
      <c r="AD16" s="58">
        <f t="shared" si="21"/>
        <v>607.4298319359998</v>
      </c>
      <c r="AE16" s="59">
        <f t="shared" si="22"/>
        <v>723.82781433599996</v>
      </c>
      <c r="AF16" s="59">
        <f t="shared" si="23"/>
        <v>723.82781433599996</v>
      </c>
      <c r="AG16" s="59">
        <f t="shared" si="24"/>
        <v>706.95556543999987</v>
      </c>
      <c r="AH16" s="59">
        <f t="shared" si="25"/>
        <v>518.09147071999996</v>
      </c>
      <c r="AI16" s="57"/>
      <c r="AJ16" s="57"/>
      <c r="AK16" s="57"/>
      <c r="AL16" s="57"/>
      <c r="AM16" s="57"/>
      <c r="AN16" s="57"/>
      <c r="AO16" s="57"/>
      <c r="AP16" s="57"/>
      <c r="AQ16" s="57"/>
      <c r="AR16" s="57"/>
      <c r="AS16" s="57"/>
      <c r="AT16" s="57"/>
    </row>
    <row r="17" spans="1:46" s="13" customFormat="1" ht="15">
      <c r="A17" s="40" t="s">
        <v>15</v>
      </c>
      <c r="B17" s="40">
        <v>26</v>
      </c>
      <c r="C17" s="54" t="s">
        <v>1077</v>
      </c>
      <c r="D17" s="13">
        <v>1.0469999999999999</v>
      </c>
      <c r="E17" s="13">
        <v>1.1759999999999999</v>
      </c>
      <c r="F17" s="13">
        <v>0.72499999999999998</v>
      </c>
      <c r="G17" s="10">
        <f t="shared" si="0"/>
        <v>763.51771283199992</v>
      </c>
      <c r="H17" s="10">
        <f t="shared" si="1"/>
        <v>538.5784539519999</v>
      </c>
      <c r="I17" s="10">
        <f t="shared" si="2"/>
        <v>1683.6971311999998</v>
      </c>
      <c r="J17" s="10">
        <f t="shared" si="3"/>
        <v>60.314743999999983</v>
      </c>
      <c r="K17" s="10">
        <f t="shared" si="4"/>
        <v>1446.6877055999998</v>
      </c>
      <c r="L17" s="10">
        <f t="shared" si="5"/>
        <v>166.65599846399996</v>
      </c>
      <c r="M17" s="10">
        <f t="shared" si="6"/>
        <v>753.9579386879999</v>
      </c>
      <c r="N17" s="10">
        <f t="shared" si="7"/>
        <v>753.9579386879999</v>
      </c>
      <c r="O17" s="10">
        <v>1034.1994570239999</v>
      </c>
      <c r="P17" s="10">
        <v>1034.1994570239999</v>
      </c>
      <c r="Q17" s="10">
        <f t="shared" si="8"/>
        <v>1343.4443824</v>
      </c>
      <c r="R17" s="10">
        <f t="shared" si="9"/>
        <v>1343.4443824</v>
      </c>
      <c r="S17" s="10">
        <f t="shared" si="10"/>
        <v>1279.8223874559994</v>
      </c>
      <c r="T17" s="10">
        <f t="shared" si="11"/>
        <v>1279.8223874559994</v>
      </c>
      <c r="U17" s="10">
        <f t="shared" si="12"/>
        <v>954.78104415999985</v>
      </c>
      <c r="V17" s="10">
        <f t="shared" si="13"/>
        <v>954.78104415999985</v>
      </c>
      <c r="W17" s="10">
        <f t="shared" si="14"/>
        <v>772.13554841600001</v>
      </c>
      <c r="X17" s="10">
        <f t="shared" si="15"/>
        <v>772.13554841600001</v>
      </c>
      <c r="Y17" s="10">
        <f t="shared" si="16"/>
        <v>270.79723091199997</v>
      </c>
      <c r="Z17" s="10">
        <f t="shared" si="17"/>
        <v>166.81587539199995</v>
      </c>
      <c r="AA17" s="10">
        <f t="shared" si="18"/>
        <v>375.8865371519999</v>
      </c>
      <c r="AB17" s="10">
        <f t="shared" si="19"/>
        <v>205.69664505599997</v>
      </c>
      <c r="AC17" s="10">
        <f t="shared" si="20"/>
        <v>846.79915647999985</v>
      </c>
      <c r="AD17" s="55">
        <f t="shared" si="21"/>
        <v>607.4298319359998</v>
      </c>
      <c r="AE17" s="56">
        <f t="shared" si="22"/>
        <v>723.82781433599996</v>
      </c>
      <c r="AF17" s="56">
        <f t="shared" si="23"/>
        <v>723.82781433599996</v>
      </c>
      <c r="AG17" s="56">
        <f t="shared" si="24"/>
        <v>706.95556543999987</v>
      </c>
      <c r="AH17" s="56">
        <f t="shared" si="25"/>
        <v>518.09147071999996</v>
      </c>
      <c r="AI17" s="57"/>
      <c r="AJ17" s="57"/>
      <c r="AK17" s="57"/>
      <c r="AL17" s="57"/>
      <c r="AM17" s="57"/>
      <c r="AN17" s="57"/>
      <c r="AO17" s="57"/>
      <c r="AP17" s="57"/>
      <c r="AQ17" s="57"/>
      <c r="AR17" s="57"/>
      <c r="AS17" s="57"/>
      <c r="AT17" s="57"/>
    </row>
    <row r="18" spans="1:46" s="13" customFormat="1" ht="15">
      <c r="A18" s="40" t="s">
        <v>14</v>
      </c>
      <c r="B18" s="40">
        <v>58</v>
      </c>
      <c r="C18" s="54" t="s">
        <v>1078</v>
      </c>
      <c r="D18" s="13">
        <v>1.0269999999999999</v>
      </c>
      <c r="E18" s="13">
        <v>1.0840000000000001</v>
      </c>
      <c r="F18" s="13">
        <v>0.57099999999999995</v>
      </c>
      <c r="G18" s="10">
        <f t="shared" si="0"/>
        <v>715.688887744</v>
      </c>
      <c r="H18" s="10">
        <f t="shared" si="1"/>
        <v>508.34691782399995</v>
      </c>
      <c r="I18" s="10">
        <f t="shared" si="2"/>
        <v>1554.0380252800001</v>
      </c>
      <c r="J18" s="10">
        <f t="shared" si="3"/>
        <v>57.654940479999993</v>
      </c>
      <c r="K18" s="10">
        <f t="shared" si="4"/>
        <v>1338.4651002880003</v>
      </c>
      <c r="L18" s="10">
        <f t="shared" si="5"/>
        <v>158.57192806399999</v>
      </c>
      <c r="M18" s="10">
        <f t="shared" si="6"/>
        <v>710.42305420799994</v>
      </c>
      <c r="N18" s="10">
        <f t="shared" si="7"/>
        <v>710.42305420799994</v>
      </c>
      <c r="O18" s="10">
        <v>1034.1994570239999</v>
      </c>
      <c r="P18" s="10">
        <v>1034.1994570239999</v>
      </c>
      <c r="Q18" s="10">
        <f t="shared" si="8"/>
        <v>1267.6742672</v>
      </c>
      <c r="R18" s="10">
        <f t="shared" si="9"/>
        <v>1267.6742672</v>
      </c>
      <c r="S18" s="10">
        <f t="shared" si="10"/>
        <v>1209.2816552959998</v>
      </c>
      <c r="T18" s="10">
        <f t="shared" si="11"/>
        <v>1209.2816552959998</v>
      </c>
      <c r="U18" s="10">
        <f t="shared" si="12"/>
        <v>900.95196217599982</v>
      </c>
      <c r="V18" s="10">
        <f t="shared" si="13"/>
        <v>900.95196217599982</v>
      </c>
      <c r="W18" s="10">
        <f t="shared" si="14"/>
        <v>728.27657932799991</v>
      </c>
      <c r="X18" s="10">
        <f t="shared" si="15"/>
        <v>728.27657932799991</v>
      </c>
      <c r="Y18" s="10">
        <f t="shared" si="16"/>
        <v>253.22231750399999</v>
      </c>
      <c r="Z18" s="10">
        <f t="shared" si="17"/>
        <v>157.375557824</v>
      </c>
      <c r="AA18" s="10">
        <f t="shared" si="18"/>
        <v>351.23300959999995</v>
      </c>
      <c r="AB18" s="10">
        <f t="shared" si="19"/>
        <v>194.35729273600001</v>
      </c>
      <c r="AC18" s="10">
        <f t="shared" si="20"/>
        <v>793.56266572800007</v>
      </c>
      <c r="AD18" s="58">
        <f t="shared" si="21"/>
        <v>572.9195128319999</v>
      </c>
      <c r="AE18" s="59">
        <f t="shared" si="22"/>
        <v>683.80228255999998</v>
      </c>
      <c r="AF18" s="59">
        <f t="shared" si="23"/>
        <v>683.80228255999998</v>
      </c>
      <c r="AG18" s="59">
        <f t="shared" si="24"/>
        <v>663.0186428159999</v>
      </c>
      <c r="AH18" s="59">
        <f t="shared" si="25"/>
        <v>488.929630336</v>
      </c>
      <c r="AI18" s="57"/>
      <c r="AJ18" s="57"/>
      <c r="AK18" s="57"/>
      <c r="AL18" s="57"/>
      <c r="AM18" s="57"/>
      <c r="AN18" s="57"/>
      <c r="AO18" s="57"/>
      <c r="AP18" s="57"/>
      <c r="AQ18" s="57"/>
      <c r="AR18" s="57"/>
      <c r="AS18" s="57"/>
      <c r="AT18" s="57"/>
    </row>
    <row r="19" spans="1:46" s="13" customFormat="1" ht="15">
      <c r="A19" s="40" t="s">
        <v>14</v>
      </c>
      <c r="B19" s="40">
        <v>59</v>
      </c>
      <c r="C19" s="54" t="s">
        <v>1079</v>
      </c>
      <c r="D19" s="13">
        <v>1.0269999999999999</v>
      </c>
      <c r="E19" s="13">
        <v>1.0840000000000001</v>
      </c>
      <c r="F19" s="13">
        <v>0.57099999999999995</v>
      </c>
      <c r="G19" s="10">
        <f t="shared" si="0"/>
        <v>715.688887744</v>
      </c>
      <c r="H19" s="10">
        <f t="shared" si="1"/>
        <v>508.34691782399995</v>
      </c>
      <c r="I19" s="10">
        <f t="shared" si="2"/>
        <v>1554.0380252800001</v>
      </c>
      <c r="J19" s="10">
        <f t="shared" si="3"/>
        <v>57.654940479999993</v>
      </c>
      <c r="K19" s="10">
        <f t="shared" si="4"/>
        <v>1338.4651002880003</v>
      </c>
      <c r="L19" s="10">
        <f t="shared" si="5"/>
        <v>158.57192806399999</v>
      </c>
      <c r="M19" s="10">
        <f t="shared" si="6"/>
        <v>710.42305420799994</v>
      </c>
      <c r="N19" s="10">
        <f t="shared" si="7"/>
        <v>710.42305420799994</v>
      </c>
      <c r="O19" s="10">
        <v>1034.1994570239999</v>
      </c>
      <c r="P19" s="10">
        <v>1034.1994570239999</v>
      </c>
      <c r="Q19" s="10">
        <f t="shared" si="8"/>
        <v>1267.6742672</v>
      </c>
      <c r="R19" s="10">
        <f t="shared" si="9"/>
        <v>1267.6742672</v>
      </c>
      <c r="S19" s="10">
        <f t="shared" si="10"/>
        <v>1209.2816552959998</v>
      </c>
      <c r="T19" s="10">
        <f t="shared" si="11"/>
        <v>1209.2816552959998</v>
      </c>
      <c r="U19" s="10">
        <f t="shared" si="12"/>
        <v>900.95196217599982</v>
      </c>
      <c r="V19" s="10">
        <f t="shared" si="13"/>
        <v>900.95196217599982</v>
      </c>
      <c r="W19" s="10">
        <f t="shared" si="14"/>
        <v>728.27657932799991</v>
      </c>
      <c r="X19" s="10">
        <f t="shared" si="15"/>
        <v>728.27657932799991</v>
      </c>
      <c r="Y19" s="10">
        <f t="shared" si="16"/>
        <v>253.22231750399999</v>
      </c>
      <c r="Z19" s="10">
        <f t="shared" si="17"/>
        <v>157.375557824</v>
      </c>
      <c r="AA19" s="10">
        <f t="shared" si="18"/>
        <v>351.23300959999995</v>
      </c>
      <c r="AB19" s="10">
        <f t="shared" si="19"/>
        <v>194.35729273600001</v>
      </c>
      <c r="AC19" s="10">
        <f t="shared" si="20"/>
        <v>793.56266572800007</v>
      </c>
      <c r="AD19" s="55">
        <f t="shared" si="21"/>
        <v>572.9195128319999</v>
      </c>
      <c r="AE19" s="56">
        <f t="shared" si="22"/>
        <v>683.80228255999998</v>
      </c>
      <c r="AF19" s="56">
        <f t="shared" si="23"/>
        <v>683.80228255999998</v>
      </c>
      <c r="AG19" s="56">
        <f t="shared" si="24"/>
        <v>663.0186428159999</v>
      </c>
      <c r="AH19" s="56">
        <f t="shared" si="25"/>
        <v>488.929630336</v>
      </c>
      <c r="AI19" s="57"/>
      <c r="AJ19" s="57"/>
      <c r="AK19" s="57"/>
      <c r="AL19" s="57"/>
      <c r="AM19" s="57"/>
      <c r="AN19" s="57"/>
      <c r="AO19" s="57"/>
      <c r="AP19" s="57"/>
      <c r="AQ19" s="57"/>
      <c r="AR19" s="57"/>
      <c r="AS19" s="57"/>
      <c r="AT19" s="57"/>
    </row>
    <row r="20" spans="1:46" s="13" customFormat="1" ht="15">
      <c r="A20" s="40" t="s">
        <v>14</v>
      </c>
      <c r="B20" s="40">
        <v>60</v>
      </c>
      <c r="C20" s="54" t="s">
        <v>1080</v>
      </c>
      <c r="D20" s="13">
        <v>1.0269999999999999</v>
      </c>
      <c r="E20" s="13">
        <v>1.0840000000000001</v>
      </c>
      <c r="F20" s="13">
        <v>0.57099999999999995</v>
      </c>
      <c r="G20" s="10">
        <f t="shared" si="0"/>
        <v>715.688887744</v>
      </c>
      <c r="H20" s="10">
        <f t="shared" si="1"/>
        <v>508.34691782399995</v>
      </c>
      <c r="I20" s="10">
        <f t="shared" si="2"/>
        <v>1554.0380252800001</v>
      </c>
      <c r="J20" s="10">
        <f t="shared" si="3"/>
        <v>57.654940479999993</v>
      </c>
      <c r="K20" s="10">
        <f t="shared" si="4"/>
        <v>1338.4651002880003</v>
      </c>
      <c r="L20" s="10">
        <f t="shared" si="5"/>
        <v>158.57192806399999</v>
      </c>
      <c r="M20" s="10">
        <f t="shared" si="6"/>
        <v>710.42305420799994</v>
      </c>
      <c r="N20" s="10">
        <f t="shared" si="7"/>
        <v>710.42305420799994</v>
      </c>
      <c r="O20" s="10">
        <v>1034.1994570239999</v>
      </c>
      <c r="P20" s="10">
        <v>1034.1994570239999</v>
      </c>
      <c r="Q20" s="10">
        <f t="shared" si="8"/>
        <v>1267.6742672</v>
      </c>
      <c r="R20" s="10">
        <f t="shared" si="9"/>
        <v>1267.6742672</v>
      </c>
      <c r="S20" s="10">
        <f t="shared" si="10"/>
        <v>1209.2816552959998</v>
      </c>
      <c r="T20" s="10">
        <f t="shared" si="11"/>
        <v>1209.2816552959998</v>
      </c>
      <c r="U20" s="10">
        <f t="shared" si="12"/>
        <v>900.95196217599982</v>
      </c>
      <c r="V20" s="10">
        <f t="shared" si="13"/>
        <v>900.95196217599982</v>
      </c>
      <c r="W20" s="10">
        <f t="shared" si="14"/>
        <v>728.27657932799991</v>
      </c>
      <c r="X20" s="10">
        <f t="shared" si="15"/>
        <v>728.27657932799991</v>
      </c>
      <c r="Y20" s="10">
        <f t="shared" si="16"/>
        <v>253.22231750399999</v>
      </c>
      <c r="Z20" s="10">
        <f t="shared" si="17"/>
        <v>157.375557824</v>
      </c>
      <c r="AA20" s="10">
        <f t="shared" si="18"/>
        <v>351.23300959999995</v>
      </c>
      <c r="AB20" s="10">
        <f t="shared" si="19"/>
        <v>194.35729273600001</v>
      </c>
      <c r="AC20" s="10">
        <f t="shared" si="20"/>
        <v>793.56266572800007</v>
      </c>
      <c r="AD20" s="58">
        <f t="shared" si="21"/>
        <v>572.9195128319999</v>
      </c>
      <c r="AE20" s="59">
        <f t="shared" si="22"/>
        <v>683.80228255999998</v>
      </c>
      <c r="AF20" s="59">
        <f t="shared" si="23"/>
        <v>683.80228255999998</v>
      </c>
      <c r="AG20" s="59">
        <f t="shared" si="24"/>
        <v>663.0186428159999</v>
      </c>
      <c r="AH20" s="59">
        <f t="shared" si="25"/>
        <v>488.929630336</v>
      </c>
      <c r="AI20" s="57"/>
      <c r="AJ20" s="57"/>
      <c r="AK20" s="57"/>
      <c r="AL20" s="57"/>
      <c r="AM20" s="57"/>
      <c r="AN20" s="57"/>
      <c r="AO20" s="57"/>
      <c r="AP20" s="57"/>
      <c r="AQ20" s="57"/>
      <c r="AR20" s="57"/>
      <c r="AS20" s="57"/>
      <c r="AT20" s="57"/>
    </row>
    <row r="21" spans="1:46" s="13" customFormat="1" ht="15">
      <c r="A21" s="40" t="s">
        <v>14</v>
      </c>
      <c r="B21" s="40">
        <v>51</v>
      </c>
      <c r="C21" s="54" t="s">
        <v>1081</v>
      </c>
      <c r="D21" s="13">
        <v>1.0640000000000001</v>
      </c>
      <c r="E21" s="13">
        <v>1.284</v>
      </c>
      <c r="F21" s="13">
        <v>0.49</v>
      </c>
      <c r="G21" s="10">
        <f t="shared" si="0"/>
        <v>811.34762060799994</v>
      </c>
      <c r="H21" s="10">
        <f t="shared" si="1"/>
        <v>565.75067468799989</v>
      </c>
      <c r="I21" s="10">
        <f t="shared" si="2"/>
        <v>1834.9215776000001</v>
      </c>
      <c r="J21" s="10">
        <f t="shared" si="3"/>
        <v>62.453052799999995</v>
      </c>
      <c r="K21" s="10">
        <f t="shared" si="4"/>
        <v>1570.4461619200001</v>
      </c>
      <c r="L21" s="10">
        <f t="shared" si="5"/>
        <v>172.86052249599999</v>
      </c>
      <c r="M21" s="10">
        <f t="shared" si="6"/>
        <v>794.68505228799995</v>
      </c>
      <c r="N21" s="10">
        <f t="shared" si="7"/>
        <v>794.68505228799995</v>
      </c>
      <c r="O21" s="10">
        <v>1034.1994570239999</v>
      </c>
      <c r="P21" s="10">
        <v>1034.1994570239999</v>
      </c>
      <c r="Q21" s="10">
        <f t="shared" si="8"/>
        <v>1412.5664323840001</v>
      </c>
      <c r="R21" s="10">
        <f t="shared" si="9"/>
        <v>1412.5664323840001</v>
      </c>
      <c r="S21" s="10">
        <f t="shared" si="10"/>
        <v>1342.3180259839999</v>
      </c>
      <c r="T21" s="10">
        <f t="shared" si="11"/>
        <v>1342.3180259839999</v>
      </c>
      <c r="U21" s="10">
        <f t="shared" si="12"/>
        <v>1003.6438362879999</v>
      </c>
      <c r="V21" s="10">
        <f t="shared" si="13"/>
        <v>1003.6438362879999</v>
      </c>
      <c r="W21" s="10">
        <f t="shared" si="14"/>
        <v>812.35957299199993</v>
      </c>
      <c r="X21" s="10">
        <f t="shared" si="15"/>
        <v>812.35957299199993</v>
      </c>
      <c r="Y21" s="10">
        <f t="shared" si="16"/>
        <v>289.05243327999995</v>
      </c>
      <c r="Z21" s="10">
        <f t="shared" si="17"/>
        <v>175.5217696</v>
      </c>
      <c r="AA21" s="10">
        <f t="shared" si="18"/>
        <v>401.56320486399994</v>
      </c>
      <c r="AB21" s="10">
        <f t="shared" si="19"/>
        <v>215.74362879999998</v>
      </c>
      <c r="AC21" s="10">
        <f t="shared" si="20"/>
        <v>899.93892710399996</v>
      </c>
      <c r="AD21" s="55">
        <f t="shared" si="21"/>
        <v>638.58670540799994</v>
      </c>
      <c r="AE21" s="56">
        <f t="shared" si="22"/>
        <v>759.39231065599995</v>
      </c>
      <c r="AF21" s="56">
        <f t="shared" si="23"/>
        <v>759.39231065599995</v>
      </c>
      <c r="AG21" s="56">
        <f t="shared" si="24"/>
        <v>750.57995212799995</v>
      </c>
      <c r="AH21" s="56">
        <f t="shared" si="25"/>
        <v>544.37119564800003</v>
      </c>
      <c r="AI21" s="57"/>
      <c r="AJ21" s="57"/>
      <c r="AK21" s="57"/>
      <c r="AL21" s="57"/>
      <c r="AM21" s="57"/>
      <c r="AN21" s="57"/>
      <c r="AO21" s="57"/>
      <c r="AP21" s="57"/>
      <c r="AQ21" s="57"/>
      <c r="AR21" s="57"/>
      <c r="AS21" s="57"/>
      <c r="AT21" s="57"/>
    </row>
    <row r="22" spans="1:46" s="18" customFormat="1" ht="15" customHeight="1">
      <c r="A22" s="18" t="s">
        <v>14</v>
      </c>
      <c r="B22" s="18" t="s">
        <v>16</v>
      </c>
      <c r="C22" s="54" t="s">
        <v>1082</v>
      </c>
      <c r="D22" s="18">
        <v>1.0760000000000001</v>
      </c>
      <c r="E22" s="18">
        <v>1.327</v>
      </c>
      <c r="F22" s="18">
        <v>0.44</v>
      </c>
      <c r="G22" s="17">
        <f t="shared" si="0"/>
        <v>832.25649126400003</v>
      </c>
      <c r="H22" s="17">
        <f t="shared" si="1"/>
        <v>578.43472550399986</v>
      </c>
      <c r="I22" s="17">
        <f t="shared" si="2"/>
        <v>1895.3987247999999</v>
      </c>
      <c r="J22" s="17">
        <f t="shared" si="3"/>
        <v>63.571830399999996</v>
      </c>
      <c r="K22" s="17">
        <f t="shared" si="4"/>
        <v>1620.4753699199998</v>
      </c>
      <c r="L22" s="17">
        <f t="shared" si="5"/>
        <v>176.085850048</v>
      </c>
      <c r="M22" s="17">
        <f t="shared" si="6"/>
        <v>813.27119628799994</v>
      </c>
      <c r="N22" s="17">
        <f t="shared" si="7"/>
        <v>813.27119628799994</v>
      </c>
      <c r="O22" s="17">
        <v>1034.1994570239999</v>
      </c>
      <c r="P22" s="17">
        <v>1034.1994570239999</v>
      </c>
      <c r="Q22" s="17">
        <f t="shared" si="8"/>
        <v>1444.602809408</v>
      </c>
      <c r="R22" s="17">
        <f t="shared" si="9"/>
        <v>1444.602809408</v>
      </c>
      <c r="S22" s="17">
        <f t="shared" si="10"/>
        <v>1371.793484992</v>
      </c>
      <c r="T22" s="17">
        <f t="shared" si="11"/>
        <v>1371.793484992</v>
      </c>
      <c r="U22" s="17">
        <f t="shared" si="12"/>
        <v>1026.3380594559999</v>
      </c>
      <c r="V22" s="17">
        <f t="shared" si="13"/>
        <v>1026.3380594559999</v>
      </c>
      <c r="W22" s="17">
        <f t="shared" si="14"/>
        <v>830.93164204800007</v>
      </c>
      <c r="X22" s="17">
        <f t="shared" si="15"/>
        <v>830.93164204800007</v>
      </c>
      <c r="Y22" s="17">
        <f t="shared" si="16"/>
        <v>296.86871884799996</v>
      </c>
      <c r="Z22" s="17">
        <f t="shared" si="17"/>
        <v>179.536015808</v>
      </c>
      <c r="AA22" s="17">
        <f t="shared" si="18"/>
        <v>412.52433817599996</v>
      </c>
      <c r="AB22" s="17">
        <f t="shared" si="19"/>
        <v>220.48183238399997</v>
      </c>
      <c r="AC22" s="17">
        <f t="shared" si="20"/>
        <v>923.16763724799989</v>
      </c>
      <c r="AD22" s="80">
        <f t="shared" si="21"/>
        <v>653.06296576</v>
      </c>
      <c r="AE22" s="81">
        <f t="shared" si="22"/>
        <v>776.13247161599998</v>
      </c>
      <c r="AF22" s="81">
        <f t="shared" si="23"/>
        <v>776.13247161599998</v>
      </c>
      <c r="AG22" s="81">
        <f t="shared" si="24"/>
        <v>769.731981056</v>
      </c>
      <c r="AH22" s="81">
        <f t="shared" si="25"/>
        <v>556.61747961599997</v>
      </c>
      <c r="AI22" s="57"/>
      <c r="AJ22" s="57"/>
      <c r="AK22" s="57"/>
      <c r="AL22" s="57"/>
      <c r="AM22" s="57"/>
      <c r="AN22" s="57"/>
      <c r="AO22" s="57"/>
      <c r="AP22" s="57"/>
      <c r="AQ22" s="57"/>
      <c r="AR22" s="57"/>
      <c r="AS22" s="57"/>
      <c r="AT22" s="57"/>
    </row>
    <row r="23" spans="1:46" s="13" customFormat="1" ht="15">
      <c r="A23" s="40" t="s">
        <v>15</v>
      </c>
      <c r="B23" s="40">
        <v>17</v>
      </c>
      <c r="C23" s="54" t="s">
        <v>1083</v>
      </c>
      <c r="D23" s="13">
        <v>1.026</v>
      </c>
      <c r="E23" s="13">
        <v>1.1779999999999999</v>
      </c>
      <c r="F23" s="13">
        <v>0.7</v>
      </c>
      <c r="G23" s="10">
        <f t="shared" si="0"/>
        <v>759.40674649599987</v>
      </c>
      <c r="H23" s="10">
        <f t="shared" si="1"/>
        <v>534.0849378559999</v>
      </c>
      <c r="I23" s="10">
        <f t="shared" si="2"/>
        <v>1685.6910816</v>
      </c>
      <c r="J23" s="10">
        <f t="shared" si="3"/>
        <v>59.547839999999994</v>
      </c>
      <c r="K23" s="10">
        <f t="shared" si="4"/>
        <v>1446.9222879999998</v>
      </c>
      <c r="L23" s="10">
        <f t="shared" si="5"/>
        <v>164.713656192</v>
      </c>
      <c r="M23" s="10">
        <f t="shared" si="6"/>
        <v>748.27960102399993</v>
      </c>
      <c r="N23" s="10">
        <f t="shared" si="7"/>
        <v>748.27960102399993</v>
      </c>
      <c r="O23" s="10">
        <v>1034.1994570239999</v>
      </c>
      <c r="P23" s="10">
        <v>1034.1994570239999</v>
      </c>
      <c r="Q23" s="10">
        <f t="shared" si="8"/>
        <v>1332.4966022399997</v>
      </c>
      <c r="R23" s="10">
        <f t="shared" si="9"/>
        <v>1332.4966022399997</v>
      </c>
      <c r="S23" s="10">
        <f t="shared" si="10"/>
        <v>1268.606461568</v>
      </c>
      <c r="T23" s="10">
        <f t="shared" si="11"/>
        <v>1268.606461568</v>
      </c>
      <c r="U23" s="10">
        <f t="shared" si="12"/>
        <v>946.95862335999993</v>
      </c>
      <c r="V23" s="10">
        <f t="shared" si="13"/>
        <v>946.95862335999993</v>
      </c>
      <c r="W23" s="10">
        <f t="shared" si="14"/>
        <v>765.972166528</v>
      </c>
      <c r="X23" s="10">
        <f t="shared" si="15"/>
        <v>765.972166528</v>
      </c>
      <c r="Y23" s="10">
        <f t="shared" si="16"/>
        <v>269.63839385599999</v>
      </c>
      <c r="Z23" s="10">
        <f t="shared" si="17"/>
        <v>165.480199296</v>
      </c>
      <c r="AA23" s="10">
        <f t="shared" si="18"/>
        <v>374.37402201599997</v>
      </c>
      <c r="AB23" s="10">
        <f t="shared" si="19"/>
        <v>203.89469132800002</v>
      </c>
      <c r="AC23" s="10">
        <f t="shared" si="20"/>
        <v>842.28795648000005</v>
      </c>
      <c r="AD23" s="55">
        <f t="shared" si="21"/>
        <v>602.51154124799996</v>
      </c>
      <c r="AE23" s="56">
        <f t="shared" si="22"/>
        <v>717.53992332799987</v>
      </c>
      <c r="AF23" s="56">
        <f t="shared" si="23"/>
        <v>717.53992332799987</v>
      </c>
      <c r="AG23" s="56">
        <f t="shared" si="24"/>
        <v>702.98931839999989</v>
      </c>
      <c r="AH23" s="56">
        <f t="shared" si="25"/>
        <v>513.80402623999998</v>
      </c>
      <c r="AI23" s="57"/>
      <c r="AJ23" s="57"/>
      <c r="AK23" s="57"/>
      <c r="AL23" s="57"/>
      <c r="AM23" s="57"/>
      <c r="AN23" s="57"/>
      <c r="AO23" s="57"/>
      <c r="AP23" s="57"/>
      <c r="AQ23" s="57"/>
      <c r="AR23" s="57"/>
      <c r="AS23" s="57"/>
      <c r="AT23" s="57"/>
    </row>
    <row r="24" spans="1:46" s="13" customFormat="1" ht="15">
      <c r="A24" s="40" t="s">
        <v>14</v>
      </c>
      <c r="B24" s="40">
        <v>61</v>
      </c>
      <c r="C24" s="54" t="s">
        <v>1084</v>
      </c>
      <c r="D24" s="13">
        <v>1.0269999999999999</v>
      </c>
      <c r="E24" s="13">
        <v>1.0840000000000001</v>
      </c>
      <c r="F24" s="13">
        <v>0.57099999999999995</v>
      </c>
      <c r="G24" s="10">
        <f t="shared" si="0"/>
        <v>715.688887744</v>
      </c>
      <c r="H24" s="10">
        <f t="shared" si="1"/>
        <v>508.34691782399995</v>
      </c>
      <c r="I24" s="10">
        <f t="shared" si="2"/>
        <v>1554.0380252800001</v>
      </c>
      <c r="J24" s="10">
        <f t="shared" si="3"/>
        <v>57.654940479999993</v>
      </c>
      <c r="K24" s="10">
        <f t="shared" si="4"/>
        <v>1338.4651002880003</v>
      </c>
      <c r="L24" s="10">
        <f t="shared" si="5"/>
        <v>158.57192806399999</v>
      </c>
      <c r="M24" s="10">
        <f t="shared" si="6"/>
        <v>710.42305420799994</v>
      </c>
      <c r="N24" s="10">
        <f t="shared" si="7"/>
        <v>710.42305420799994</v>
      </c>
      <c r="O24" s="10">
        <v>1034.1994570239999</v>
      </c>
      <c r="P24" s="10">
        <v>1034.1994570239999</v>
      </c>
      <c r="Q24" s="10">
        <f t="shared" si="8"/>
        <v>1267.6742672</v>
      </c>
      <c r="R24" s="10">
        <f t="shared" si="9"/>
        <v>1267.6742672</v>
      </c>
      <c r="S24" s="10">
        <f t="shared" si="10"/>
        <v>1209.2816552959998</v>
      </c>
      <c r="T24" s="10">
        <f t="shared" si="11"/>
        <v>1209.2816552959998</v>
      </c>
      <c r="U24" s="10">
        <f t="shared" si="12"/>
        <v>900.95196217599982</v>
      </c>
      <c r="V24" s="10">
        <f t="shared" si="13"/>
        <v>900.95196217599982</v>
      </c>
      <c r="W24" s="10">
        <f t="shared" si="14"/>
        <v>728.27657932799991</v>
      </c>
      <c r="X24" s="10">
        <f t="shared" si="15"/>
        <v>728.27657932799991</v>
      </c>
      <c r="Y24" s="10">
        <f t="shared" si="16"/>
        <v>253.22231750399999</v>
      </c>
      <c r="Z24" s="10">
        <f t="shared" si="17"/>
        <v>157.375557824</v>
      </c>
      <c r="AA24" s="10">
        <f t="shared" si="18"/>
        <v>351.23300959999995</v>
      </c>
      <c r="AB24" s="10">
        <f t="shared" si="19"/>
        <v>194.35729273600001</v>
      </c>
      <c r="AC24" s="10">
        <f t="shared" si="20"/>
        <v>793.56266572800007</v>
      </c>
      <c r="AD24" s="58">
        <f t="shared" si="21"/>
        <v>572.9195128319999</v>
      </c>
      <c r="AE24" s="59">
        <f t="shared" si="22"/>
        <v>683.80228255999998</v>
      </c>
      <c r="AF24" s="59">
        <f t="shared" si="23"/>
        <v>683.80228255999998</v>
      </c>
      <c r="AG24" s="59">
        <f t="shared" si="24"/>
        <v>663.0186428159999</v>
      </c>
      <c r="AH24" s="59">
        <f t="shared" si="25"/>
        <v>488.929630336</v>
      </c>
      <c r="AI24" s="57"/>
      <c r="AJ24" s="57"/>
      <c r="AK24" s="57"/>
      <c r="AL24" s="57"/>
      <c r="AM24" s="57"/>
      <c r="AN24" s="57"/>
      <c r="AO24" s="57"/>
      <c r="AP24" s="57"/>
      <c r="AQ24" s="57"/>
      <c r="AR24" s="57"/>
      <c r="AS24" s="57"/>
      <c r="AT24" s="57"/>
    </row>
    <row r="25" spans="1:46" s="13" customFormat="1" ht="15">
      <c r="A25" s="40" t="s">
        <v>14</v>
      </c>
      <c r="B25" s="40">
        <v>62</v>
      </c>
      <c r="C25" s="54" t="s">
        <v>1085</v>
      </c>
      <c r="D25" s="13">
        <v>1.0269999999999999</v>
      </c>
      <c r="E25" s="13">
        <v>1.0840000000000001</v>
      </c>
      <c r="F25" s="13">
        <v>0.82699999999999996</v>
      </c>
      <c r="G25" s="10">
        <f t="shared" si="0"/>
        <v>719.93879903999994</v>
      </c>
      <c r="H25" s="10">
        <f t="shared" si="1"/>
        <v>512.59682911999994</v>
      </c>
      <c r="I25" s="10">
        <f t="shared" si="2"/>
        <v>1554.49997216</v>
      </c>
      <c r="J25" s="10">
        <f t="shared" si="3"/>
        <v>58.116887359999993</v>
      </c>
      <c r="K25" s="10">
        <f t="shared" si="4"/>
        <v>1340.1281090560001</v>
      </c>
      <c r="L25" s="10">
        <f t="shared" si="5"/>
        <v>160.23493683199999</v>
      </c>
      <c r="M25" s="10">
        <f t="shared" si="6"/>
        <v>715.68924863999996</v>
      </c>
      <c r="N25" s="10">
        <f t="shared" si="7"/>
        <v>715.68924863999996</v>
      </c>
      <c r="O25" s="10">
        <v>1034.1994570239999</v>
      </c>
      <c r="P25" s="10">
        <v>1034.1994570239999</v>
      </c>
      <c r="Q25" s="10">
        <f t="shared" si="8"/>
        <v>1277.7447091839999</v>
      </c>
      <c r="R25" s="10">
        <f t="shared" si="9"/>
        <v>1277.7447091839999</v>
      </c>
      <c r="S25" s="10">
        <f t="shared" si="10"/>
        <v>1219.6292654079998</v>
      </c>
      <c r="T25" s="10">
        <f t="shared" si="11"/>
        <v>1219.6292654079998</v>
      </c>
      <c r="U25" s="10">
        <f t="shared" si="12"/>
        <v>908.25072287999978</v>
      </c>
      <c r="V25" s="10">
        <f t="shared" si="13"/>
        <v>908.25072287999978</v>
      </c>
      <c r="W25" s="10">
        <f t="shared" si="14"/>
        <v>734.00472063999996</v>
      </c>
      <c r="X25" s="10">
        <f t="shared" si="15"/>
        <v>734.00472063999996</v>
      </c>
      <c r="Y25" s="10">
        <f t="shared" si="16"/>
        <v>254.42337939199999</v>
      </c>
      <c r="Z25" s="10">
        <f t="shared" si="17"/>
        <v>158.57661971199997</v>
      </c>
      <c r="AA25" s="10">
        <f t="shared" si="18"/>
        <v>352.896018368</v>
      </c>
      <c r="AB25" s="10">
        <f t="shared" si="19"/>
        <v>196.020301504</v>
      </c>
      <c r="AC25" s="10">
        <f t="shared" si="20"/>
        <v>798.36691327999995</v>
      </c>
      <c r="AD25" s="55">
        <f t="shared" si="21"/>
        <v>577.723760384</v>
      </c>
      <c r="AE25" s="56">
        <f t="shared" si="22"/>
        <v>689.62281324800006</v>
      </c>
      <c r="AF25" s="56">
        <f t="shared" si="23"/>
        <v>689.62281324800006</v>
      </c>
      <c r="AG25" s="56">
        <f t="shared" si="24"/>
        <v>667.08377535999989</v>
      </c>
      <c r="AH25" s="56">
        <f t="shared" si="25"/>
        <v>492.99476288</v>
      </c>
      <c r="AI25" s="57"/>
      <c r="AJ25" s="57"/>
      <c r="AK25" s="57"/>
      <c r="AL25" s="57"/>
      <c r="AM25" s="57"/>
      <c r="AN25" s="57"/>
      <c r="AO25" s="57"/>
      <c r="AP25" s="57"/>
      <c r="AQ25" s="57"/>
      <c r="AR25" s="57"/>
      <c r="AS25" s="57"/>
      <c r="AT25" s="57"/>
    </row>
    <row r="26" spans="1:46" s="13" customFormat="1" ht="15">
      <c r="A26" s="40" t="s">
        <v>14</v>
      </c>
      <c r="B26" s="40">
        <v>63</v>
      </c>
      <c r="C26" s="54" t="s">
        <v>1086</v>
      </c>
      <c r="D26" s="13">
        <v>1.034</v>
      </c>
      <c r="E26" s="13">
        <v>1.0840000000000001</v>
      </c>
      <c r="F26" s="13">
        <v>0.57099999999999995</v>
      </c>
      <c r="G26" s="10">
        <f t="shared" si="0"/>
        <v>717.21728230400004</v>
      </c>
      <c r="H26" s="10">
        <f t="shared" si="1"/>
        <v>509.87531238399998</v>
      </c>
      <c r="I26" s="10">
        <f t="shared" si="2"/>
        <v>1554.2906524800001</v>
      </c>
      <c r="J26" s="10">
        <f t="shared" si="3"/>
        <v>57.90756768</v>
      </c>
      <c r="K26" s="10">
        <f t="shared" si="4"/>
        <v>1339.096668288</v>
      </c>
      <c r="L26" s="10">
        <f t="shared" si="5"/>
        <v>159.20349606399998</v>
      </c>
      <c r="M26" s="10">
        <f t="shared" si="6"/>
        <v>712.39607263999994</v>
      </c>
      <c r="N26" s="10">
        <f t="shared" si="7"/>
        <v>712.39607263999994</v>
      </c>
      <c r="O26" s="10">
        <v>1034.1994570239999</v>
      </c>
      <c r="P26" s="10">
        <v>1034.1994570239999</v>
      </c>
      <c r="Q26" s="10">
        <f t="shared" si="8"/>
        <v>1271.4232548479999</v>
      </c>
      <c r="R26" s="10">
        <f t="shared" si="9"/>
        <v>1271.4232548479999</v>
      </c>
      <c r="S26" s="10">
        <f t="shared" si="10"/>
        <v>1213.0710632959997</v>
      </c>
      <c r="T26" s="10">
        <f t="shared" si="11"/>
        <v>1213.0710632959997</v>
      </c>
      <c r="U26" s="10">
        <f t="shared" si="12"/>
        <v>903.62475795199998</v>
      </c>
      <c r="V26" s="10">
        <f t="shared" si="13"/>
        <v>903.62475795199998</v>
      </c>
      <c r="W26" s="10">
        <f t="shared" si="14"/>
        <v>730.39359526399994</v>
      </c>
      <c r="X26" s="10">
        <f t="shared" si="15"/>
        <v>730.39359526399994</v>
      </c>
      <c r="Y26" s="10">
        <f t="shared" si="16"/>
        <v>253.68209900799999</v>
      </c>
      <c r="Z26" s="10">
        <f t="shared" si="17"/>
        <v>157.835339328</v>
      </c>
      <c r="AA26" s="10">
        <f t="shared" si="18"/>
        <v>351.84184115199997</v>
      </c>
      <c r="AB26" s="10">
        <f t="shared" si="19"/>
        <v>194.966124288</v>
      </c>
      <c r="AC26" s="10">
        <f t="shared" si="20"/>
        <v>795.24011033599993</v>
      </c>
      <c r="AD26" s="58">
        <f t="shared" si="21"/>
        <v>574.59695743999998</v>
      </c>
      <c r="AE26" s="59">
        <f t="shared" si="22"/>
        <v>685.92940358399994</v>
      </c>
      <c r="AF26" s="59">
        <f t="shared" si="23"/>
        <v>685.92940358399994</v>
      </c>
      <c r="AG26" s="59">
        <f t="shared" si="24"/>
        <v>664.47882803199991</v>
      </c>
      <c r="AH26" s="59">
        <f t="shared" si="25"/>
        <v>490.38981555199996</v>
      </c>
      <c r="AI26" s="57"/>
      <c r="AJ26" s="57"/>
      <c r="AK26" s="57"/>
      <c r="AL26" s="57"/>
      <c r="AM26" s="57"/>
      <c r="AN26" s="57"/>
      <c r="AO26" s="57"/>
      <c r="AP26" s="57"/>
      <c r="AQ26" s="57"/>
      <c r="AR26" s="57"/>
      <c r="AS26" s="57"/>
      <c r="AT26" s="57"/>
    </row>
    <row r="27" spans="1:46" s="13" customFormat="1" ht="15">
      <c r="A27" s="40" t="s">
        <v>14</v>
      </c>
      <c r="B27" s="40">
        <v>64</v>
      </c>
      <c r="C27" s="54" t="s">
        <v>1087</v>
      </c>
      <c r="D27" s="13">
        <v>1.052</v>
      </c>
      <c r="E27" s="13">
        <v>1.117</v>
      </c>
      <c r="F27" s="13">
        <v>0.57099999999999995</v>
      </c>
      <c r="G27" s="10">
        <f t="shared" si="0"/>
        <v>735.82002751999994</v>
      </c>
      <c r="H27" s="10">
        <f t="shared" si="1"/>
        <v>522.16598655999996</v>
      </c>
      <c r="I27" s="10">
        <f t="shared" si="2"/>
        <v>1601.08984128</v>
      </c>
      <c r="J27" s="10">
        <f t="shared" si="3"/>
        <v>59.152658879999997</v>
      </c>
      <c r="K27" s="10">
        <f t="shared" si="4"/>
        <v>1378.5335786880003</v>
      </c>
      <c r="L27" s="10">
        <f t="shared" si="5"/>
        <v>162.72114937599997</v>
      </c>
      <c r="M27" s="10">
        <f t="shared" si="6"/>
        <v>729.92695673599997</v>
      </c>
      <c r="N27" s="10">
        <f t="shared" si="7"/>
        <v>729.92695673599997</v>
      </c>
      <c r="O27" s="10">
        <v>1034.1994570239999</v>
      </c>
      <c r="P27" s="10">
        <v>1034.1994570239999</v>
      </c>
      <c r="Q27" s="10">
        <f t="shared" si="8"/>
        <v>1302.2268111359999</v>
      </c>
      <c r="R27" s="10">
        <f t="shared" si="9"/>
        <v>1302.2268111359999</v>
      </c>
      <c r="S27" s="10">
        <f t="shared" si="10"/>
        <v>1242.0015693439998</v>
      </c>
      <c r="T27" s="10">
        <f t="shared" si="11"/>
        <v>1242.0015693439998</v>
      </c>
      <c r="U27" s="10">
        <f t="shared" si="12"/>
        <v>925.49180748799995</v>
      </c>
      <c r="V27" s="10">
        <f t="shared" si="13"/>
        <v>925.49180748799995</v>
      </c>
      <c r="W27" s="10">
        <f t="shared" si="14"/>
        <v>748.16375340799993</v>
      </c>
      <c r="X27" s="10">
        <f t="shared" si="15"/>
        <v>748.16375340799993</v>
      </c>
      <c r="Y27" s="10">
        <f t="shared" si="16"/>
        <v>260.43807212799999</v>
      </c>
      <c r="Z27" s="10">
        <f t="shared" si="17"/>
        <v>161.67346828799998</v>
      </c>
      <c r="AA27" s="10">
        <f t="shared" si="18"/>
        <v>361.26772287999995</v>
      </c>
      <c r="AB27" s="10">
        <f t="shared" si="19"/>
        <v>199.61626924799998</v>
      </c>
      <c r="AC27" s="10">
        <f t="shared" si="20"/>
        <v>815.89346662399998</v>
      </c>
      <c r="AD27" s="55">
        <f t="shared" si="21"/>
        <v>588.5333173759999</v>
      </c>
      <c r="AE27" s="56">
        <f t="shared" si="22"/>
        <v>702.32021721599983</v>
      </c>
      <c r="AF27" s="56">
        <f t="shared" si="23"/>
        <v>702.32021721599983</v>
      </c>
      <c r="AG27" s="56">
        <f t="shared" si="24"/>
        <v>681.61994444799996</v>
      </c>
      <c r="AH27" s="56">
        <f t="shared" si="25"/>
        <v>502.23117420799991</v>
      </c>
      <c r="AI27" s="57"/>
      <c r="AJ27" s="57"/>
      <c r="AK27" s="57"/>
      <c r="AL27" s="57"/>
      <c r="AM27" s="57"/>
      <c r="AN27" s="57"/>
      <c r="AO27" s="57"/>
      <c r="AP27" s="57"/>
      <c r="AQ27" s="57"/>
      <c r="AR27" s="57"/>
      <c r="AS27" s="57"/>
      <c r="AT27" s="57"/>
    </row>
    <row r="28" spans="1:46" s="13" customFormat="1" ht="15">
      <c r="A28" s="40" t="s">
        <v>15</v>
      </c>
      <c r="B28" s="40">
        <v>72</v>
      </c>
      <c r="C28" s="54" t="s">
        <v>1088</v>
      </c>
      <c r="D28" s="13">
        <v>1.0329999999999999</v>
      </c>
      <c r="E28" s="13">
        <v>1.135</v>
      </c>
      <c r="F28" s="13">
        <v>0.60399999999999998</v>
      </c>
      <c r="G28" s="10">
        <f t="shared" si="0"/>
        <v>740.22259782399999</v>
      </c>
      <c r="H28" s="10">
        <f t="shared" si="1"/>
        <v>523.12560902399991</v>
      </c>
      <c r="I28" s="10">
        <f t="shared" si="2"/>
        <v>1625.6361827200001</v>
      </c>
      <c r="J28" s="10">
        <f t="shared" si="3"/>
        <v>58.851310719999987</v>
      </c>
      <c r="K28" s="10">
        <f t="shared" si="4"/>
        <v>1397.6589013120001</v>
      </c>
      <c r="L28" s="10">
        <f t="shared" si="5"/>
        <v>162.25414995199998</v>
      </c>
      <c r="M28" s="10">
        <f t="shared" si="6"/>
        <v>732.04541625600007</v>
      </c>
      <c r="N28" s="10">
        <f t="shared" si="7"/>
        <v>732.04541625600007</v>
      </c>
      <c r="O28" s="10">
        <v>1034.1994570239999</v>
      </c>
      <c r="P28" s="10">
        <v>1034.1994570239999</v>
      </c>
      <c r="Q28" s="10">
        <f t="shared" si="8"/>
        <v>1304.8927498879998</v>
      </c>
      <c r="R28" s="10">
        <f t="shared" si="9"/>
        <v>1304.8927498879998</v>
      </c>
      <c r="S28" s="10">
        <f t="shared" si="10"/>
        <v>1243.5151671679996</v>
      </c>
      <c r="T28" s="10">
        <f t="shared" si="11"/>
        <v>1243.5151671679996</v>
      </c>
      <c r="U28" s="10">
        <f t="shared" si="12"/>
        <v>927.35655711999993</v>
      </c>
      <c r="V28" s="10">
        <f t="shared" si="13"/>
        <v>927.35655711999993</v>
      </c>
      <c r="W28" s="10">
        <f t="shared" si="14"/>
        <v>749.87945299199987</v>
      </c>
      <c r="X28" s="10">
        <f t="shared" si="15"/>
        <v>749.87945299199987</v>
      </c>
      <c r="Y28" s="10">
        <f t="shared" si="16"/>
        <v>262.38510604800001</v>
      </c>
      <c r="Z28" s="10">
        <f t="shared" si="17"/>
        <v>162.02895084799999</v>
      </c>
      <c r="AA28" s="10">
        <f t="shared" si="18"/>
        <v>364.11699679999998</v>
      </c>
      <c r="AB28" s="10">
        <f t="shared" si="19"/>
        <v>199.86059583999997</v>
      </c>
      <c r="AC28" s="10">
        <f t="shared" si="20"/>
        <v>820.87238783999999</v>
      </c>
      <c r="AD28" s="58">
        <f t="shared" si="21"/>
        <v>589.84842239999989</v>
      </c>
      <c r="AE28" s="59">
        <f t="shared" si="22"/>
        <v>703.25385516799986</v>
      </c>
      <c r="AF28" s="59">
        <f t="shared" si="23"/>
        <v>703.25385516799986</v>
      </c>
      <c r="AG28" s="59">
        <f t="shared" si="24"/>
        <v>685.48225343999991</v>
      </c>
      <c r="AH28" s="59">
        <f t="shared" si="25"/>
        <v>503.20270623999994</v>
      </c>
      <c r="AI28" s="57"/>
      <c r="AJ28" s="57"/>
      <c r="AK28" s="57"/>
      <c r="AL28" s="57"/>
      <c r="AM28" s="57"/>
      <c r="AN28" s="57"/>
      <c r="AO28" s="57"/>
      <c r="AP28" s="57"/>
      <c r="AQ28" s="57"/>
      <c r="AR28" s="57"/>
      <c r="AS28" s="57"/>
      <c r="AT28" s="57"/>
    </row>
    <row r="29" spans="1:46" s="13" customFormat="1" ht="15">
      <c r="A29" s="40" t="s">
        <v>14</v>
      </c>
      <c r="B29" s="40" t="s">
        <v>17</v>
      </c>
      <c r="C29" s="54" t="s">
        <v>1089</v>
      </c>
      <c r="D29" s="13">
        <v>1.0760000000000001</v>
      </c>
      <c r="E29" s="13">
        <v>1.327</v>
      </c>
      <c r="F29" s="13">
        <v>0.44</v>
      </c>
      <c r="G29" s="10">
        <f t="shared" si="0"/>
        <v>832.25649126400003</v>
      </c>
      <c r="H29" s="10">
        <f t="shared" si="1"/>
        <v>578.43472550399986</v>
      </c>
      <c r="I29" s="10">
        <f t="shared" si="2"/>
        <v>1895.3987247999999</v>
      </c>
      <c r="J29" s="10">
        <f t="shared" si="3"/>
        <v>63.571830399999996</v>
      </c>
      <c r="K29" s="10">
        <f t="shared" si="4"/>
        <v>1620.4753699199998</v>
      </c>
      <c r="L29" s="10">
        <f t="shared" si="5"/>
        <v>176.085850048</v>
      </c>
      <c r="M29" s="10">
        <f t="shared" si="6"/>
        <v>813.27119628799994</v>
      </c>
      <c r="N29" s="10">
        <f t="shared" si="7"/>
        <v>813.27119628799994</v>
      </c>
      <c r="O29" s="10">
        <v>1034.1994570239999</v>
      </c>
      <c r="P29" s="10">
        <v>1034.1994570239999</v>
      </c>
      <c r="Q29" s="10">
        <f t="shared" si="8"/>
        <v>1444.602809408</v>
      </c>
      <c r="R29" s="10">
        <f t="shared" si="9"/>
        <v>1444.602809408</v>
      </c>
      <c r="S29" s="10">
        <f t="shared" si="10"/>
        <v>1371.793484992</v>
      </c>
      <c r="T29" s="10">
        <f t="shared" si="11"/>
        <v>1371.793484992</v>
      </c>
      <c r="U29" s="10">
        <f t="shared" si="12"/>
        <v>1026.3380594559999</v>
      </c>
      <c r="V29" s="10">
        <f t="shared" si="13"/>
        <v>1026.3380594559999</v>
      </c>
      <c r="W29" s="10">
        <f t="shared" si="14"/>
        <v>830.93164204800007</v>
      </c>
      <c r="X29" s="10">
        <f t="shared" si="15"/>
        <v>830.93164204800007</v>
      </c>
      <c r="Y29" s="10">
        <f t="shared" si="16"/>
        <v>296.86871884799996</v>
      </c>
      <c r="Z29" s="10">
        <f t="shared" si="17"/>
        <v>179.536015808</v>
      </c>
      <c r="AA29" s="10">
        <f t="shared" si="18"/>
        <v>412.52433817599996</v>
      </c>
      <c r="AB29" s="10">
        <f t="shared" si="19"/>
        <v>220.48183238399997</v>
      </c>
      <c r="AC29" s="10">
        <f t="shared" si="20"/>
        <v>923.16763724799989</v>
      </c>
      <c r="AD29" s="55">
        <f t="shared" si="21"/>
        <v>653.06296576</v>
      </c>
      <c r="AE29" s="56">
        <f t="shared" si="22"/>
        <v>776.13247161599998</v>
      </c>
      <c r="AF29" s="56">
        <f t="shared" si="23"/>
        <v>776.13247161599998</v>
      </c>
      <c r="AG29" s="56">
        <f t="shared" si="24"/>
        <v>769.731981056</v>
      </c>
      <c r="AH29" s="56">
        <f t="shared" si="25"/>
        <v>556.61747961599997</v>
      </c>
      <c r="AI29" s="57"/>
      <c r="AJ29" s="57"/>
      <c r="AK29" s="57"/>
      <c r="AL29" s="57"/>
      <c r="AM29" s="57"/>
      <c r="AN29" s="57"/>
      <c r="AO29" s="57"/>
      <c r="AP29" s="57"/>
      <c r="AQ29" s="57"/>
      <c r="AR29" s="57"/>
      <c r="AS29" s="57"/>
      <c r="AT29" s="57"/>
    </row>
    <row r="30" spans="1:46" s="13" customFormat="1" ht="15">
      <c r="A30" s="40" t="s">
        <v>14</v>
      </c>
      <c r="B30" s="40">
        <v>52</v>
      </c>
      <c r="C30" s="54" t="s">
        <v>1090</v>
      </c>
      <c r="D30" s="13">
        <v>1.0720000000000001</v>
      </c>
      <c r="E30" s="13">
        <v>1.3140000000000001</v>
      </c>
      <c r="F30" s="13">
        <v>0.46100000000000002</v>
      </c>
      <c r="G30" s="10">
        <f t="shared" si="0"/>
        <v>825.95163814400007</v>
      </c>
      <c r="H30" s="10">
        <f t="shared" si="1"/>
        <v>574.61644582399992</v>
      </c>
      <c r="I30" s="10">
        <f t="shared" si="2"/>
        <v>1877.1121244799999</v>
      </c>
      <c r="J30" s="10">
        <f t="shared" si="3"/>
        <v>63.230783680000002</v>
      </c>
      <c r="K30" s="10">
        <f t="shared" si="4"/>
        <v>1605.3549102079999</v>
      </c>
      <c r="L30" s="10">
        <f t="shared" si="5"/>
        <v>175.11540070400002</v>
      </c>
      <c r="M30" s="10">
        <f t="shared" si="6"/>
        <v>807.6682858879999</v>
      </c>
      <c r="N30" s="10">
        <f t="shared" si="7"/>
        <v>807.6682858879999</v>
      </c>
      <c r="O30" s="10">
        <v>1034.1994570239999</v>
      </c>
      <c r="P30" s="10">
        <v>1034.1994570239999</v>
      </c>
      <c r="Q30" s="10">
        <f t="shared" si="8"/>
        <v>1434.9495632000001</v>
      </c>
      <c r="R30" s="10">
        <f t="shared" si="9"/>
        <v>1434.9495632000001</v>
      </c>
      <c r="S30" s="10">
        <f t="shared" si="10"/>
        <v>1362.918691456</v>
      </c>
      <c r="T30" s="10">
        <f t="shared" si="11"/>
        <v>1362.918691456</v>
      </c>
      <c r="U30" s="10">
        <f t="shared" si="12"/>
        <v>1019.502689216</v>
      </c>
      <c r="V30" s="10">
        <f t="shared" si="13"/>
        <v>1019.502689216</v>
      </c>
      <c r="W30" s="10">
        <f t="shared" si="14"/>
        <v>825.33594956800005</v>
      </c>
      <c r="X30" s="10">
        <f t="shared" si="15"/>
        <v>825.33594956800005</v>
      </c>
      <c r="Y30" s="10">
        <f t="shared" si="16"/>
        <v>294.50881990399995</v>
      </c>
      <c r="Z30" s="10">
        <f t="shared" si="17"/>
        <v>178.32557062399997</v>
      </c>
      <c r="AA30" s="10">
        <f t="shared" si="18"/>
        <v>409.21636543999995</v>
      </c>
      <c r="AB30" s="10">
        <f t="shared" si="19"/>
        <v>219.055210496</v>
      </c>
      <c r="AC30" s="10">
        <f t="shared" si="20"/>
        <v>916.16625484799999</v>
      </c>
      <c r="AD30" s="58">
        <f t="shared" si="21"/>
        <v>648.70767283199984</v>
      </c>
      <c r="AE30" s="59">
        <f t="shared" si="22"/>
        <v>771.09219808</v>
      </c>
      <c r="AF30" s="59">
        <f t="shared" si="23"/>
        <v>771.09219808</v>
      </c>
      <c r="AG30" s="59">
        <f t="shared" si="24"/>
        <v>763.95764505599993</v>
      </c>
      <c r="AH30" s="59">
        <f t="shared" si="25"/>
        <v>552.93092697600002</v>
      </c>
      <c r="AI30" s="57"/>
      <c r="AJ30" s="57"/>
      <c r="AK30" s="57"/>
      <c r="AL30" s="57"/>
      <c r="AM30" s="57"/>
      <c r="AN30" s="57"/>
      <c r="AO30" s="57"/>
      <c r="AP30" s="57"/>
      <c r="AQ30" s="57"/>
      <c r="AR30" s="57"/>
      <c r="AS30" s="57"/>
      <c r="AT30" s="57"/>
    </row>
    <row r="31" spans="1:46" s="13" customFormat="1" ht="15">
      <c r="A31" s="40" t="s">
        <v>14</v>
      </c>
      <c r="B31" s="40">
        <v>65</v>
      </c>
      <c r="C31" s="54" t="s">
        <v>1091</v>
      </c>
      <c r="D31" s="13">
        <v>1.073</v>
      </c>
      <c r="E31" s="13">
        <v>1.284</v>
      </c>
      <c r="F31" s="13">
        <v>0.57099999999999995</v>
      </c>
      <c r="G31" s="10">
        <f t="shared" si="0"/>
        <v>814.65739782399999</v>
      </c>
      <c r="H31" s="10">
        <f t="shared" si="1"/>
        <v>569.06045190399993</v>
      </c>
      <c r="I31" s="10">
        <f t="shared" si="2"/>
        <v>1835.3925468800001</v>
      </c>
      <c r="J31" s="10">
        <f t="shared" si="3"/>
        <v>62.924022079999993</v>
      </c>
      <c r="K31" s="10">
        <f t="shared" si="4"/>
        <v>1571.784364288</v>
      </c>
      <c r="L31" s="10">
        <f t="shared" si="5"/>
        <v>174.19872486399998</v>
      </c>
      <c r="M31" s="10">
        <f t="shared" si="6"/>
        <v>798.88804710399995</v>
      </c>
      <c r="N31" s="10">
        <f t="shared" si="7"/>
        <v>798.88804710399995</v>
      </c>
      <c r="O31" s="10">
        <v>1034.1994570239999</v>
      </c>
      <c r="P31" s="10">
        <v>1034.1994570239999</v>
      </c>
      <c r="Q31" s="10">
        <f t="shared" si="8"/>
        <v>1420.5729101440002</v>
      </c>
      <c r="R31" s="10">
        <f t="shared" si="9"/>
        <v>1420.5729101440002</v>
      </c>
      <c r="S31" s="10">
        <f t="shared" si="10"/>
        <v>1350.4641704959997</v>
      </c>
      <c r="T31" s="10">
        <f t="shared" si="11"/>
        <v>1350.4641704959997</v>
      </c>
      <c r="U31" s="10">
        <f t="shared" si="12"/>
        <v>1009.3896615039998</v>
      </c>
      <c r="V31" s="10">
        <f t="shared" si="13"/>
        <v>1009.3896615039998</v>
      </c>
      <c r="W31" s="10">
        <f t="shared" si="14"/>
        <v>816.89387033599985</v>
      </c>
      <c r="X31" s="10">
        <f t="shared" si="15"/>
        <v>816.89387033599985</v>
      </c>
      <c r="Y31" s="10">
        <f t="shared" si="16"/>
        <v>290.02360441599996</v>
      </c>
      <c r="Z31" s="10">
        <f t="shared" si="17"/>
        <v>176.49294073599998</v>
      </c>
      <c r="AA31" s="10">
        <f t="shared" si="18"/>
        <v>402.87217465599991</v>
      </c>
      <c r="AB31" s="10">
        <f t="shared" si="19"/>
        <v>217.05259859199998</v>
      </c>
      <c r="AC31" s="10">
        <f t="shared" si="20"/>
        <v>903.61573555200005</v>
      </c>
      <c r="AD31" s="55">
        <f t="shared" si="21"/>
        <v>642.26351385599992</v>
      </c>
      <c r="AE31" s="56">
        <f t="shared" si="22"/>
        <v>763.96883283199986</v>
      </c>
      <c r="AF31" s="56">
        <f t="shared" si="23"/>
        <v>763.96883283199986</v>
      </c>
      <c r="AG31" s="56">
        <f t="shared" si="24"/>
        <v>753.74356646399997</v>
      </c>
      <c r="AH31" s="56">
        <f t="shared" si="25"/>
        <v>547.53480998399993</v>
      </c>
      <c r="AI31" s="57"/>
      <c r="AJ31" s="57"/>
      <c r="AK31" s="57"/>
      <c r="AL31" s="57"/>
      <c r="AM31" s="57"/>
      <c r="AN31" s="57"/>
      <c r="AO31" s="57"/>
      <c r="AP31" s="57"/>
      <c r="AQ31" s="57"/>
      <c r="AR31" s="57"/>
      <c r="AS31" s="57"/>
      <c r="AT31" s="57"/>
    </row>
    <row r="32" spans="1:46" s="13" customFormat="1" ht="15">
      <c r="A32" s="40" t="s">
        <v>15</v>
      </c>
      <c r="B32" s="40" t="s">
        <v>20</v>
      </c>
      <c r="C32" s="54" t="s">
        <v>1092</v>
      </c>
      <c r="D32" s="13">
        <v>1.0269999999999999</v>
      </c>
      <c r="E32" s="13">
        <v>1.087</v>
      </c>
      <c r="F32" s="13">
        <v>0.57099999999999995</v>
      </c>
      <c r="G32" s="10">
        <f t="shared" si="0"/>
        <v>717.02275936000001</v>
      </c>
      <c r="H32" s="10">
        <f t="shared" si="1"/>
        <v>509.1069647999999</v>
      </c>
      <c r="I32" s="10">
        <f t="shared" si="2"/>
        <v>1558.2334412799999</v>
      </c>
      <c r="J32" s="10">
        <f t="shared" si="3"/>
        <v>57.709074879999996</v>
      </c>
      <c r="K32" s="10">
        <f t="shared" si="4"/>
        <v>1341.9026346880003</v>
      </c>
      <c r="L32" s="10">
        <f t="shared" si="5"/>
        <v>158.74407545600002</v>
      </c>
      <c r="M32" s="10">
        <f t="shared" si="6"/>
        <v>711.55554585599987</v>
      </c>
      <c r="N32" s="10">
        <f t="shared" si="7"/>
        <v>711.55554585599987</v>
      </c>
      <c r="O32" s="10">
        <v>1034.1994570239999</v>
      </c>
      <c r="P32" s="10">
        <v>1034.1994570239999</v>
      </c>
      <c r="Q32" s="10">
        <f t="shared" si="8"/>
        <v>1269.598203776</v>
      </c>
      <c r="R32" s="10">
        <f t="shared" si="9"/>
        <v>1269.598203776</v>
      </c>
      <c r="S32" s="10">
        <f t="shared" si="10"/>
        <v>1211.0258656639999</v>
      </c>
      <c r="T32" s="10">
        <f t="shared" si="11"/>
        <v>1211.0258656639999</v>
      </c>
      <c r="U32" s="10">
        <f t="shared" si="12"/>
        <v>902.31506636799986</v>
      </c>
      <c r="V32" s="10">
        <f t="shared" si="13"/>
        <v>902.31506636799986</v>
      </c>
      <c r="W32" s="10">
        <f t="shared" si="14"/>
        <v>729.39716140799987</v>
      </c>
      <c r="X32" s="10">
        <f t="shared" si="15"/>
        <v>729.39716140799987</v>
      </c>
      <c r="Y32" s="10">
        <f t="shared" si="16"/>
        <v>253.72901548799996</v>
      </c>
      <c r="Z32" s="10">
        <f t="shared" si="17"/>
        <v>157.61699724799999</v>
      </c>
      <c r="AA32" s="10">
        <f t="shared" si="18"/>
        <v>351.94758367999992</v>
      </c>
      <c r="AB32" s="10">
        <f t="shared" si="19"/>
        <v>194.637708928</v>
      </c>
      <c r="AC32" s="10">
        <f t="shared" si="20"/>
        <v>795.04811366399997</v>
      </c>
      <c r="AD32" s="58">
        <f t="shared" si="21"/>
        <v>573.79432473599991</v>
      </c>
      <c r="AE32" s="59">
        <f t="shared" si="22"/>
        <v>684.79510745599998</v>
      </c>
      <c r="AF32" s="59">
        <f t="shared" si="23"/>
        <v>684.79510745599998</v>
      </c>
      <c r="AG32" s="59">
        <f t="shared" si="24"/>
        <v>664.23558412799991</v>
      </c>
      <c r="AH32" s="59">
        <f t="shared" si="25"/>
        <v>489.66477548799992</v>
      </c>
      <c r="AI32" s="57"/>
      <c r="AJ32" s="57"/>
      <c r="AK32" s="57"/>
      <c r="AL32" s="57"/>
      <c r="AM32" s="57"/>
      <c r="AN32" s="57"/>
      <c r="AO32" s="57"/>
      <c r="AP32" s="57"/>
      <c r="AQ32" s="57"/>
      <c r="AR32" s="57"/>
      <c r="AS32" s="57"/>
      <c r="AT32" s="57"/>
    </row>
    <row r="33" spans="1:46" s="13" customFormat="1" ht="15">
      <c r="A33" s="40" t="s">
        <v>14</v>
      </c>
      <c r="B33" s="40" t="s">
        <v>18</v>
      </c>
      <c r="C33" s="54" t="s">
        <v>1093</v>
      </c>
      <c r="D33" s="13">
        <v>1.0760000000000001</v>
      </c>
      <c r="E33" s="13">
        <v>1.327</v>
      </c>
      <c r="F33" s="13">
        <v>0.44</v>
      </c>
      <c r="G33" s="10">
        <f t="shared" si="0"/>
        <v>832.25649126400003</v>
      </c>
      <c r="H33" s="10">
        <f t="shared" si="1"/>
        <v>578.43472550399986</v>
      </c>
      <c r="I33" s="10">
        <f t="shared" si="2"/>
        <v>1895.3987247999999</v>
      </c>
      <c r="J33" s="10">
        <f t="shared" si="3"/>
        <v>63.571830399999996</v>
      </c>
      <c r="K33" s="10">
        <f t="shared" si="4"/>
        <v>1620.4753699199998</v>
      </c>
      <c r="L33" s="10">
        <f t="shared" si="5"/>
        <v>176.085850048</v>
      </c>
      <c r="M33" s="10">
        <f t="shared" si="6"/>
        <v>813.27119628799994</v>
      </c>
      <c r="N33" s="10">
        <f t="shared" si="7"/>
        <v>813.27119628799994</v>
      </c>
      <c r="O33" s="10">
        <v>1034.1994570239999</v>
      </c>
      <c r="P33" s="10">
        <v>1034.1994570239999</v>
      </c>
      <c r="Q33" s="10">
        <f t="shared" si="8"/>
        <v>1444.602809408</v>
      </c>
      <c r="R33" s="10">
        <f t="shared" si="9"/>
        <v>1444.602809408</v>
      </c>
      <c r="S33" s="10">
        <f t="shared" si="10"/>
        <v>1371.793484992</v>
      </c>
      <c r="T33" s="10">
        <f t="shared" si="11"/>
        <v>1371.793484992</v>
      </c>
      <c r="U33" s="10">
        <f t="shared" si="12"/>
        <v>1026.3380594559999</v>
      </c>
      <c r="V33" s="10">
        <f t="shared" si="13"/>
        <v>1026.3380594559999</v>
      </c>
      <c r="W33" s="10">
        <f t="shared" si="14"/>
        <v>830.93164204800007</v>
      </c>
      <c r="X33" s="10">
        <f t="shared" si="15"/>
        <v>830.93164204800007</v>
      </c>
      <c r="Y33" s="10">
        <f t="shared" si="16"/>
        <v>296.86871884799996</v>
      </c>
      <c r="Z33" s="10">
        <f t="shared" si="17"/>
        <v>179.536015808</v>
      </c>
      <c r="AA33" s="10">
        <f t="shared" si="18"/>
        <v>412.52433817599996</v>
      </c>
      <c r="AB33" s="10">
        <f t="shared" si="19"/>
        <v>220.48183238399997</v>
      </c>
      <c r="AC33" s="10">
        <f t="shared" si="20"/>
        <v>923.16763724799989</v>
      </c>
      <c r="AD33" s="55">
        <f t="shared" si="21"/>
        <v>653.06296576</v>
      </c>
      <c r="AE33" s="56">
        <f t="shared" si="22"/>
        <v>776.13247161599998</v>
      </c>
      <c r="AF33" s="56">
        <f t="shared" si="23"/>
        <v>776.13247161599998</v>
      </c>
      <c r="AG33" s="56">
        <f t="shared" si="24"/>
        <v>769.731981056</v>
      </c>
      <c r="AH33" s="56">
        <f t="shared" si="25"/>
        <v>556.61747961599997</v>
      </c>
      <c r="AI33" s="57"/>
      <c r="AJ33" s="57"/>
      <c r="AK33" s="57"/>
      <c r="AL33" s="57"/>
      <c r="AM33" s="57"/>
      <c r="AN33" s="57"/>
      <c r="AO33" s="57"/>
      <c r="AP33" s="57"/>
      <c r="AQ33" s="57"/>
      <c r="AR33" s="57"/>
      <c r="AS33" s="57"/>
      <c r="AT33" s="57"/>
    </row>
    <row r="34" spans="1:46" s="13" customFormat="1" ht="15">
      <c r="A34" s="40" t="s">
        <v>14</v>
      </c>
      <c r="B34" s="40" t="s">
        <v>19</v>
      </c>
      <c r="C34" s="54" t="s">
        <v>1094</v>
      </c>
      <c r="D34" s="13">
        <v>1.089</v>
      </c>
      <c r="E34" s="13">
        <v>1.369</v>
      </c>
      <c r="F34" s="13">
        <v>0.40100000000000002</v>
      </c>
      <c r="G34" s="10">
        <f t="shared" si="0"/>
        <v>853.12169350399995</v>
      </c>
      <c r="H34" s="10">
        <f t="shared" si="1"/>
        <v>591.26638278400003</v>
      </c>
      <c r="I34" s="10">
        <f t="shared" si="2"/>
        <v>1954.5333388799997</v>
      </c>
      <c r="J34" s="10">
        <f t="shared" si="3"/>
        <v>64.728502079999984</v>
      </c>
      <c r="K34" s="10">
        <f t="shared" si="4"/>
        <v>1669.5204145279999</v>
      </c>
      <c r="L34" s="10">
        <f t="shared" si="5"/>
        <v>179.415476544</v>
      </c>
      <c r="M34" s="10">
        <f t="shared" si="6"/>
        <v>831.98798463999992</v>
      </c>
      <c r="N34" s="10">
        <f t="shared" si="7"/>
        <v>831.98798463999992</v>
      </c>
      <c r="O34" s="10">
        <v>1034.1994570239999</v>
      </c>
      <c r="P34" s="10">
        <v>1034.1994570239999</v>
      </c>
      <c r="Q34" s="10">
        <f t="shared" si="8"/>
        <v>1476.9661582079998</v>
      </c>
      <c r="R34" s="10">
        <f t="shared" si="9"/>
        <v>1476.9661582079998</v>
      </c>
      <c r="S34" s="10">
        <f t="shared" si="10"/>
        <v>1401.6735084159998</v>
      </c>
      <c r="T34" s="10">
        <f t="shared" si="11"/>
        <v>1401.6735084159998</v>
      </c>
      <c r="U34" s="10">
        <f t="shared" si="12"/>
        <v>1049.273361152</v>
      </c>
      <c r="V34" s="10">
        <f t="shared" si="13"/>
        <v>1049.273361152</v>
      </c>
      <c r="W34" s="10">
        <f t="shared" si="14"/>
        <v>849.67874566399985</v>
      </c>
      <c r="X34" s="10">
        <f t="shared" si="15"/>
        <v>849.67874566399985</v>
      </c>
      <c r="Y34" s="10">
        <f t="shared" si="16"/>
        <v>304.63339628799997</v>
      </c>
      <c r="Z34" s="10">
        <f t="shared" si="17"/>
        <v>183.58707340800001</v>
      </c>
      <c r="AA34" s="10">
        <f t="shared" si="18"/>
        <v>423.40571347199989</v>
      </c>
      <c r="AB34" s="10">
        <f t="shared" si="19"/>
        <v>225.28499724799997</v>
      </c>
      <c r="AC34" s="10">
        <f t="shared" si="20"/>
        <v>946.3472655359999</v>
      </c>
      <c r="AD34" s="58">
        <f t="shared" si="21"/>
        <v>667.69368959999986</v>
      </c>
      <c r="AE34" s="59">
        <f t="shared" si="22"/>
        <v>793.09566630399991</v>
      </c>
      <c r="AF34" s="59">
        <f t="shared" si="23"/>
        <v>793.09566630399991</v>
      </c>
      <c r="AG34" s="59">
        <f t="shared" si="24"/>
        <v>788.86163443199985</v>
      </c>
      <c r="AH34" s="59">
        <f t="shared" si="25"/>
        <v>569.00198675199988</v>
      </c>
      <c r="AI34" s="57"/>
      <c r="AJ34" s="57"/>
      <c r="AK34" s="57"/>
      <c r="AL34" s="57"/>
      <c r="AM34" s="57"/>
      <c r="AN34" s="57"/>
      <c r="AO34" s="57"/>
      <c r="AP34" s="57"/>
      <c r="AQ34" s="57"/>
      <c r="AR34" s="57"/>
      <c r="AS34" s="57"/>
      <c r="AT34" s="57"/>
    </row>
    <row r="35" spans="1:46" s="13" customFormat="1" ht="15">
      <c r="A35" s="40" t="s">
        <v>14</v>
      </c>
      <c r="B35" s="40" t="s">
        <v>21</v>
      </c>
      <c r="C35" s="54" t="s">
        <v>1095</v>
      </c>
      <c r="D35" s="13">
        <v>1.0389999999999999</v>
      </c>
      <c r="E35" s="13">
        <v>1.1639999999999999</v>
      </c>
      <c r="F35" s="13">
        <v>0.57099999999999995</v>
      </c>
      <c r="G35" s="10">
        <f t="shared" si="0"/>
        <v>753.87890246399991</v>
      </c>
      <c r="H35" s="10">
        <f t="shared" si="1"/>
        <v>531.23494214399989</v>
      </c>
      <c r="I35" s="10">
        <f t="shared" si="2"/>
        <v>1666.34886048</v>
      </c>
      <c r="J35" s="10">
        <f t="shared" si="3"/>
        <v>59.531599679999999</v>
      </c>
      <c r="K35" s="10">
        <f t="shared" si="4"/>
        <v>1431.2153722879998</v>
      </c>
      <c r="L35" s="10">
        <f t="shared" si="5"/>
        <v>164.24521318399997</v>
      </c>
      <c r="M35" s="10">
        <f t="shared" si="6"/>
        <v>744.00514880000003</v>
      </c>
      <c r="N35" s="10">
        <f t="shared" si="7"/>
        <v>744.00514880000003</v>
      </c>
      <c r="O35" s="10">
        <v>1034.1994570239999</v>
      </c>
      <c r="P35" s="10">
        <v>1034.1994570239999</v>
      </c>
      <c r="Q35" s="10">
        <f t="shared" si="8"/>
        <v>1325.4060785279999</v>
      </c>
      <c r="R35" s="10">
        <f t="shared" si="9"/>
        <v>1325.4060785279999</v>
      </c>
      <c r="S35" s="10">
        <f t="shared" si="10"/>
        <v>1262.2900597759997</v>
      </c>
      <c r="T35" s="10">
        <f t="shared" si="11"/>
        <v>1262.2900597759997</v>
      </c>
      <c r="U35" s="10">
        <f t="shared" si="12"/>
        <v>941.88334291199988</v>
      </c>
      <c r="V35" s="10">
        <f t="shared" si="13"/>
        <v>941.88334291199988</v>
      </c>
      <c r="W35" s="10">
        <f t="shared" si="14"/>
        <v>761.78793830399991</v>
      </c>
      <c r="X35" s="10">
        <f t="shared" si="15"/>
        <v>761.78793830399991</v>
      </c>
      <c r="Y35" s="10">
        <f t="shared" si="16"/>
        <v>267.52246060799996</v>
      </c>
      <c r="Z35" s="10">
        <f t="shared" si="17"/>
        <v>164.60213932799999</v>
      </c>
      <c r="AA35" s="10">
        <f t="shared" si="18"/>
        <v>371.33202963199994</v>
      </c>
      <c r="AB35" s="10">
        <f t="shared" si="19"/>
        <v>202.87876908799996</v>
      </c>
      <c r="AC35" s="10">
        <f t="shared" si="20"/>
        <v>836.05023001599989</v>
      </c>
      <c r="AD35" s="55">
        <f t="shared" si="21"/>
        <v>599.12344959999996</v>
      </c>
      <c r="AE35" s="56">
        <f t="shared" si="22"/>
        <v>713.92410630399979</v>
      </c>
      <c r="AF35" s="56">
        <f t="shared" si="23"/>
        <v>713.92410630399979</v>
      </c>
      <c r="AG35" s="56">
        <f t="shared" si="24"/>
        <v>697.97358579199988</v>
      </c>
      <c r="AH35" s="56">
        <f t="shared" si="25"/>
        <v>511.03667571199992</v>
      </c>
      <c r="AI35" s="57"/>
      <c r="AJ35" s="57"/>
      <c r="AK35" s="57"/>
      <c r="AL35" s="57"/>
      <c r="AM35" s="57"/>
      <c r="AN35" s="57"/>
      <c r="AO35" s="57"/>
      <c r="AP35" s="57"/>
      <c r="AQ35" s="57"/>
      <c r="AR35" s="57"/>
      <c r="AS35" s="57"/>
      <c r="AT35" s="57"/>
    </row>
    <row r="36" spans="1:46" s="13" customFormat="1" ht="15">
      <c r="A36" s="40" t="s">
        <v>15</v>
      </c>
      <c r="B36" s="40" t="s">
        <v>22</v>
      </c>
      <c r="C36" s="54" t="s">
        <v>1096</v>
      </c>
      <c r="D36" s="13">
        <v>1.036</v>
      </c>
      <c r="E36" s="13">
        <v>1.145</v>
      </c>
      <c r="F36" s="13">
        <v>0.57099999999999995</v>
      </c>
      <c r="G36" s="10">
        <f t="shared" si="0"/>
        <v>744.77602265600001</v>
      </c>
      <c r="H36" s="10">
        <f t="shared" si="1"/>
        <v>525.76628505600002</v>
      </c>
      <c r="I36" s="10">
        <f t="shared" si="2"/>
        <v>1639.6696236799999</v>
      </c>
      <c r="J36" s="10">
        <f t="shared" si="3"/>
        <v>59.080479679999996</v>
      </c>
      <c r="K36" s="10">
        <f t="shared" si="4"/>
        <v>1409.1736490879998</v>
      </c>
      <c r="L36" s="10">
        <f t="shared" si="5"/>
        <v>162.88427436799998</v>
      </c>
      <c r="M36" s="10">
        <f t="shared" si="6"/>
        <v>735.98712236800009</v>
      </c>
      <c r="N36" s="10">
        <f t="shared" si="7"/>
        <v>735.98712236800009</v>
      </c>
      <c r="O36" s="10">
        <v>1034.1994570239999</v>
      </c>
      <c r="P36" s="10">
        <v>1034.1994570239999</v>
      </c>
      <c r="Q36" s="10">
        <f t="shared" si="8"/>
        <v>1311.6144378879999</v>
      </c>
      <c r="R36" s="10">
        <f t="shared" si="9"/>
        <v>1311.6144378879999</v>
      </c>
      <c r="S36" s="10">
        <f t="shared" si="10"/>
        <v>1249.6193621119999</v>
      </c>
      <c r="T36" s="10">
        <f t="shared" si="11"/>
        <v>1249.6193621119999</v>
      </c>
      <c r="U36" s="10">
        <f t="shared" si="12"/>
        <v>932.10486579199994</v>
      </c>
      <c r="V36" s="10">
        <f t="shared" si="13"/>
        <v>932.10486579199994</v>
      </c>
      <c r="W36" s="10">
        <f t="shared" si="14"/>
        <v>753.78362591999996</v>
      </c>
      <c r="X36" s="10">
        <f t="shared" si="15"/>
        <v>753.78362591999996</v>
      </c>
      <c r="Y36" s="10">
        <f t="shared" si="16"/>
        <v>264.11632415999998</v>
      </c>
      <c r="Z36" s="10">
        <f t="shared" si="17"/>
        <v>162.87597375999997</v>
      </c>
      <c r="AA36" s="10">
        <f t="shared" si="18"/>
        <v>366.54546598399997</v>
      </c>
      <c r="AB36" s="10">
        <f t="shared" si="19"/>
        <v>200.841872064</v>
      </c>
      <c r="AC36" s="10">
        <f t="shared" si="20"/>
        <v>825.92348825599993</v>
      </c>
      <c r="AD36" s="58">
        <f t="shared" si="21"/>
        <v>592.86406937599997</v>
      </c>
      <c r="AE36" s="59">
        <f t="shared" si="22"/>
        <v>706.72459199999992</v>
      </c>
      <c r="AF36" s="59">
        <f t="shared" si="23"/>
        <v>706.72459199999992</v>
      </c>
      <c r="AG36" s="59">
        <f t="shared" si="24"/>
        <v>689.64049715199997</v>
      </c>
      <c r="AH36" s="59">
        <f t="shared" si="25"/>
        <v>505.75496275199998</v>
      </c>
      <c r="AI36" s="57"/>
      <c r="AJ36" s="57"/>
      <c r="AK36" s="57"/>
      <c r="AL36" s="57"/>
      <c r="AM36" s="57"/>
      <c r="AN36" s="57"/>
      <c r="AO36" s="57"/>
      <c r="AP36" s="57"/>
      <c r="AQ36" s="57"/>
      <c r="AR36" s="57"/>
      <c r="AS36" s="57"/>
      <c r="AT36" s="57"/>
    </row>
    <row r="37" spans="1:46" s="13" customFormat="1" ht="15">
      <c r="A37" s="40" t="s">
        <v>14</v>
      </c>
      <c r="B37" s="40" t="s">
        <v>23</v>
      </c>
      <c r="C37" s="54" t="s">
        <v>1097</v>
      </c>
      <c r="D37" s="13">
        <v>1.0389999999999999</v>
      </c>
      <c r="E37" s="13">
        <v>1.1459999999999999</v>
      </c>
      <c r="F37" s="13">
        <v>0.57099999999999995</v>
      </c>
      <c r="G37" s="10">
        <f t="shared" si="0"/>
        <v>745.87567276799996</v>
      </c>
      <c r="H37" s="10">
        <f t="shared" si="1"/>
        <v>526.67466028799993</v>
      </c>
      <c r="I37" s="10">
        <f t="shared" si="2"/>
        <v>1641.1763644800001</v>
      </c>
      <c r="J37" s="10">
        <f t="shared" si="3"/>
        <v>59.206793279999992</v>
      </c>
      <c r="K37" s="10">
        <f t="shared" si="4"/>
        <v>1410.5901658879998</v>
      </c>
      <c r="L37" s="10">
        <f t="shared" si="5"/>
        <v>163.21232883199997</v>
      </c>
      <c r="M37" s="10">
        <f t="shared" si="6"/>
        <v>737.2101989119999</v>
      </c>
      <c r="N37" s="10">
        <f t="shared" si="7"/>
        <v>737.2101989119999</v>
      </c>
      <c r="O37" s="10">
        <v>1034.1994570239999</v>
      </c>
      <c r="P37" s="10">
        <v>1034.1994570239999</v>
      </c>
      <c r="Q37" s="10">
        <f t="shared" si="8"/>
        <v>1313.8624590720001</v>
      </c>
      <c r="R37" s="10">
        <f t="shared" si="9"/>
        <v>1313.8624590720001</v>
      </c>
      <c r="S37" s="10">
        <f t="shared" si="10"/>
        <v>1251.8247975679997</v>
      </c>
      <c r="T37" s="10">
        <f t="shared" si="11"/>
        <v>1251.8247975679997</v>
      </c>
      <c r="U37" s="10">
        <f t="shared" si="12"/>
        <v>933.70471775999988</v>
      </c>
      <c r="V37" s="10">
        <f t="shared" si="13"/>
        <v>933.70471775999988</v>
      </c>
      <c r="W37" s="10">
        <f t="shared" si="14"/>
        <v>755.0644458239999</v>
      </c>
      <c r="X37" s="10">
        <f t="shared" si="15"/>
        <v>755.0644458239999</v>
      </c>
      <c r="Y37" s="10">
        <f t="shared" si="16"/>
        <v>264.48227270399997</v>
      </c>
      <c r="Z37" s="10">
        <f t="shared" si="17"/>
        <v>163.15350278399998</v>
      </c>
      <c r="AA37" s="10">
        <f t="shared" si="18"/>
        <v>367.04458515199991</v>
      </c>
      <c r="AB37" s="10">
        <f t="shared" si="19"/>
        <v>201.19627193599999</v>
      </c>
      <c r="AC37" s="10">
        <f t="shared" si="20"/>
        <v>827.1375423999998</v>
      </c>
      <c r="AD37" s="55">
        <f t="shared" si="21"/>
        <v>593.87457817599989</v>
      </c>
      <c r="AE37" s="56">
        <f t="shared" si="22"/>
        <v>707.96715692799978</v>
      </c>
      <c r="AF37" s="56">
        <f t="shared" si="23"/>
        <v>707.96715692799978</v>
      </c>
      <c r="AG37" s="56">
        <f t="shared" si="24"/>
        <v>690.67193791999989</v>
      </c>
      <c r="AH37" s="56">
        <f t="shared" si="25"/>
        <v>506.62580479999991</v>
      </c>
      <c r="AI37" s="57"/>
      <c r="AJ37" s="57"/>
      <c r="AK37" s="57"/>
      <c r="AL37" s="57"/>
      <c r="AM37" s="57"/>
      <c r="AN37" s="57"/>
      <c r="AO37" s="57"/>
      <c r="AP37" s="57"/>
      <c r="AQ37" s="57"/>
      <c r="AR37" s="57"/>
      <c r="AS37" s="57"/>
      <c r="AT37" s="57"/>
    </row>
    <row r="38" spans="1:46" s="13" customFormat="1" ht="15">
      <c r="A38" s="40" t="s">
        <v>14</v>
      </c>
      <c r="B38" s="40" t="s">
        <v>24</v>
      </c>
      <c r="C38" s="54" t="s">
        <v>1098</v>
      </c>
      <c r="D38" s="13">
        <v>1.0269999999999999</v>
      </c>
      <c r="E38" s="13">
        <v>1.0840000000000001</v>
      </c>
      <c r="F38" s="13">
        <v>0.57099999999999995</v>
      </c>
      <c r="G38" s="10">
        <f t="shared" si="0"/>
        <v>715.688887744</v>
      </c>
      <c r="H38" s="10">
        <f t="shared" si="1"/>
        <v>508.34691782399995</v>
      </c>
      <c r="I38" s="10">
        <f t="shared" si="2"/>
        <v>1554.0380252800001</v>
      </c>
      <c r="J38" s="10">
        <f t="shared" si="3"/>
        <v>57.654940479999993</v>
      </c>
      <c r="K38" s="10">
        <f t="shared" si="4"/>
        <v>1338.4651002880003</v>
      </c>
      <c r="L38" s="10">
        <f t="shared" si="5"/>
        <v>158.57192806399999</v>
      </c>
      <c r="M38" s="10">
        <f t="shared" si="6"/>
        <v>710.42305420799994</v>
      </c>
      <c r="N38" s="10">
        <f t="shared" si="7"/>
        <v>710.42305420799994</v>
      </c>
      <c r="O38" s="10">
        <v>1034.1994570239999</v>
      </c>
      <c r="P38" s="10">
        <v>1034.1994570239999</v>
      </c>
      <c r="Q38" s="10">
        <f t="shared" si="8"/>
        <v>1267.6742672</v>
      </c>
      <c r="R38" s="10">
        <f t="shared" si="9"/>
        <v>1267.6742672</v>
      </c>
      <c r="S38" s="10">
        <f t="shared" si="10"/>
        <v>1209.2816552959998</v>
      </c>
      <c r="T38" s="10">
        <f t="shared" si="11"/>
        <v>1209.2816552959998</v>
      </c>
      <c r="U38" s="10">
        <f t="shared" si="12"/>
        <v>900.95196217599982</v>
      </c>
      <c r="V38" s="10">
        <f t="shared" si="13"/>
        <v>900.95196217599982</v>
      </c>
      <c r="W38" s="10">
        <f t="shared" si="14"/>
        <v>728.27657932799991</v>
      </c>
      <c r="X38" s="10">
        <f t="shared" si="15"/>
        <v>728.27657932799991</v>
      </c>
      <c r="Y38" s="10">
        <f t="shared" si="16"/>
        <v>253.22231750399999</v>
      </c>
      <c r="Z38" s="10">
        <f t="shared" si="17"/>
        <v>157.375557824</v>
      </c>
      <c r="AA38" s="10">
        <f t="shared" si="18"/>
        <v>351.23300959999995</v>
      </c>
      <c r="AB38" s="10">
        <f t="shared" si="19"/>
        <v>194.35729273600001</v>
      </c>
      <c r="AC38" s="10">
        <f t="shared" si="20"/>
        <v>793.56266572800007</v>
      </c>
      <c r="AD38" s="58">
        <f t="shared" si="21"/>
        <v>572.9195128319999</v>
      </c>
      <c r="AE38" s="59">
        <f t="shared" si="22"/>
        <v>683.80228255999998</v>
      </c>
      <c r="AF38" s="59">
        <f t="shared" si="23"/>
        <v>683.80228255999998</v>
      </c>
      <c r="AG38" s="59">
        <f t="shared" si="24"/>
        <v>663.0186428159999</v>
      </c>
      <c r="AH38" s="59">
        <f t="shared" si="25"/>
        <v>488.929630336</v>
      </c>
      <c r="AI38" s="57"/>
      <c r="AJ38" s="57"/>
      <c r="AK38" s="57"/>
      <c r="AL38" s="57"/>
      <c r="AM38" s="57"/>
      <c r="AN38" s="57"/>
      <c r="AO38" s="57"/>
      <c r="AP38" s="57"/>
      <c r="AQ38" s="57"/>
      <c r="AR38" s="57"/>
      <c r="AS38" s="57"/>
      <c r="AT38" s="57"/>
    </row>
    <row r="39" spans="1:46" s="13" customFormat="1" ht="15">
      <c r="A39" s="40" t="s">
        <v>14</v>
      </c>
      <c r="B39" s="40" t="s">
        <v>25</v>
      </c>
      <c r="C39" s="54" t="s">
        <v>1099</v>
      </c>
      <c r="D39" s="13">
        <v>1.0640000000000001</v>
      </c>
      <c r="E39" s="13">
        <v>1.284</v>
      </c>
      <c r="F39" s="13">
        <v>0.49</v>
      </c>
      <c r="G39" s="10">
        <f t="shared" si="0"/>
        <v>811.34762060799994</v>
      </c>
      <c r="H39" s="10">
        <f t="shared" si="1"/>
        <v>565.75067468799989</v>
      </c>
      <c r="I39" s="10">
        <f t="shared" si="2"/>
        <v>1834.9215776000001</v>
      </c>
      <c r="J39" s="10">
        <f t="shared" si="3"/>
        <v>62.453052799999995</v>
      </c>
      <c r="K39" s="10">
        <f t="shared" si="4"/>
        <v>1570.4461619200001</v>
      </c>
      <c r="L39" s="10">
        <f t="shared" si="5"/>
        <v>172.86052249599999</v>
      </c>
      <c r="M39" s="10">
        <f t="shared" si="6"/>
        <v>794.68505228799995</v>
      </c>
      <c r="N39" s="10">
        <f t="shared" si="7"/>
        <v>794.68505228799995</v>
      </c>
      <c r="O39" s="10">
        <v>1034.1994570239999</v>
      </c>
      <c r="P39" s="10">
        <v>1034.1994570239999</v>
      </c>
      <c r="Q39" s="10">
        <f t="shared" si="8"/>
        <v>1412.5664323840001</v>
      </c>
      <c r="R39" s="10">
        <f t="shared" si="9"/>
        <v>1412.5664323840001</v>
      </c>
      <c r="S39" s="10">
        <f t="shared" si="10"/>
        <v>1342.3180259839999</v>
      </c>
      <c r="T39" s="10">
        <f t="shared" si="11"/>
        <v>1342.3180259839999</v>
      </c>
      <c r="U39" s="10">
        <f t="shared" si="12"/>
        <v>1003.6438362879999</v>
      </c>
      <c r="V39" s="10">
        <f t="shared" si="13"/>
        <v>1003.6438362879999</v>
      </c>
      <c r="W39" s="10">
        <f t="shared" si="14"/>
        <v>812.35957299199993</v>
      </c>
      <c r="X39" s="10">
        <f t="shared" si="15"/>
        <v>812.35957299199993</v>
      </c>
      <c r="Y39" s="10">
        <f t="shared" si="16"/>
        <v>289.05243327999995</v>
      </c>
      <c r="Z39" s="10">
        <f t="shared" si="17"/>
        <v>175.5217696</v>
      </c>
      <c r="AA39" s="10">
        <f t="shared" si="18"/>
        <v>401.56320486399994</v>
      </c>
      <c r="AB39" s="10">
        <f t="shared" si="19"/>
        <v>215.74362879999998</v>
      </c>
      <c r="AC39" s="10">
        <f t="shared" si="20"/>
        <v>899.93892710399996</v>
      </c>
      <c r="AD39" s="55">
        <f t="shared" si="21"/>
        <v>638.58670540799994</v>
      </c>
      <c r="AE39" s="56">
        <f t="shared" si="22"/>
        <v>759.39231065599995</v>
      </c>
      <c r="AF39" s="56">
        <f t="shared" si="23"/>
        <v>759.39231065599995</v>
      </c>
      <c r="AG39" s="56">
        <f t="shared" si="24"/>
        <v>750.57995212799995</v>
      </c>
      <c r="AH39" s="56">
        <f t="shared" si="25"/>
        <v>544.37119564800003</v>
      </c>
      <c r="AI39" s="57"/>
      <c r="AJ39" s="57"/>
      <c r="AK39" s="57"/>
      <c r="AL39" s="57"/>
      <c r="AM39" s="57"/>
      <c r="AN39" s="57"/>
      <c r="AO39" s="57"/>
      <c r="AP39" s="57"/>
      <c r="AQ39" s="57"/>
      <c r="AR39" s="57"/>
      <c r="AS39" s="57"/>
      <c r="AT39" s="57"/>
    </row>
    <row r="40" spans="1:46" s="13" customFormat="1" ht="15">
      <c r="A40" s="40" t="s">
        <v>14</v>
      </c>
      <c r="B40" s="40" t="s">
        <v>26</v>
      </c>
      <c r="C40" s="54" t="s">
        <v>1100</v>
      </c>
      <c r="D40" s="13">
        <v>1.0269999999999999</v>
      </c>
      <c r="E40" s="13">
        <v>1.0840000000000001</v>
      </c>
      <c r="F40" s="13">
        <v>0.57099999999999995</v>
      </c>
      <c r="G40" s="10">
        <f t="shared" si="0"/>
        <v>715.688887744</v>
      </c>
      <c r="H40" s="10">
        <f t="shared" si="1"/>
        <v>508.34691782399995</v>
      </c>
      <c r="I40" s="10">
        <f t="shared" si="2"/>
        <v>1554.0380252800001</v>
      </c>
      <c r="J40" s="10">
        <f t="shared" si="3"/>
        <v>57.654940479999993</v>
      </c>
      <c r="K40" s="10">
        <f t="shared" si="4"/>
        <v>1338.4651002880003</v>
      </c>
      <c r="L40" s="10">
        <f t="shared" si="5"/>
        <v>158.57192806399999</v>
      </c>
      <c r="M40" s="10">
        <f t="shared" si="6"/>
        <v>710.42305420799994</v>
      </c>
      <c r="N40" s="10">
        <f t="shared" si="7"/>
        <v>710.42305420799994</v>
      </c>
      <c r="O40" s="10">
        <v>1034.1994570239999</v>
      </c>
      <c r="P40" s="10">
        <v>1034.1994570239999</v>
      </c>
      <c r="Q40" s="10">
        <f t="shared" si="8"/>
        <v>1267.6742672</v>
      </c>
      <c r="R40" s="10">
        <f t="shared" si="9"/>
        <v>1267.6742672</v>
      </c>
      <c r="S40" s="10">
        <f t="shared" si="10"/>
        <v>1209.2816552959998</v>
      </c>
      <c r="T40" s="10">
        <f t="shared" si="11"/>
        <v>1209.2816552959998</v>
      </c>
      <c r="U40" s="10">
        <f t="shared" si="12"/>
        <v>900.95196217599982</v>
      </c>
      <c r="V40" s="10">
        <f t="shared" si="13"/>
        <v>900.95196217599982</v>
      </c>
      <c r="W40" s="10">
        <f t="shared" si="14"/>
        <v>728.27657932799991</v>
      </c>
      <c r="X40" s="10">
        <f t="shared" si="15"/>
        <v>728.27657932799991</v>
      </c>
      <c r="Y40" s="10">
        <f t="shared" si="16"/>
        <v>253.22231750399999</v>
      </c>
      <c r="Z40" s="10">
        <f t="shared" si="17"/>
        <v>157.375557824</v>
      </c>
      <c r="AA40" s="10">
        <f t="shared" si="18"/>
        <v>351.23300959999995</v>
      </c>
      <c r="AB40" s="10">
        <f t="shared" si="19"/>
        <v>194.35729273600001</v>
      </c>
      <c r="AC40" s="10">
        <f t="shared" si="20"/>
        <v>793.56266572800007</v>
      </c>
      <c r="AD40" s="58">
        <f t="shared" si="21"/>
        <v>572.9195128319999</v>
      </c>
      <c r="AE40" s="59">
        <f t="shared" si="22"/>
        <v>683.80228255999998</v>
      </c>
      <c r="AF40" s="59">
        <f t="shared" si="23"/>
        <v>683.80228255999998</v>
      </c>
      <c r="AG40" s="59">
        <f t="shared" si="24"/>
        <v>663.0186428159999</v>
      </c>
      <c r="AH40" s="59">
        <f t="shared" si="25"/>
        <v>488.929630336</v>
      </c>
      <c r="AI40" s="57"/>
      <c r="AJ40" s="57"/>
      <c r="AK40" s="57"/>
      <c r="AL40" s="57"/>
      <c r="AM40" s="57"/>
      <c r="AN40" s="57"/>
      <c r="AO40" s="57"/>
      <c r="AP40" s="57"/>
      <c r="AQ40" s="57"/>
      <c r="AR40" s="57"/>
      <c r="AS40" s="57"/>
      <c r="AT40" s="57"/>
    </row>
    <row r="41" spans="1:46" s="13" customFormat="1" ht="15">
      <c r="A41" s="40" t="s">
        <v>14</v>
      </c>
      <c r="B41" s="40" t="s">
        <v>27</v>
      </c>
      <c r="C41" s="54" t="s">
        <v>1101</v>
      </c>
      <c r="D41" s="13">
        <v>1.0269999999999999</v>
      </c>
      <c r="E41" s="13">
        <v>1.0840000000000001</v>
      </c>
      <c r="F41" s="13">
        <v>0.57099999999999995</v>
      </c>
      <c r="G41" s="10">
        <f t="shared" si="0"/>
        <v>715.688887744</v>
      </c>
      <c r="H41" s="10">
        <f t="shared" si="1"/>
        <v>508.34691782399995</v>
      </c>
      <c r="I41" s="10">
        <f t="shared" si="2"/>
        <v>1554.0380252800001</v>
      </c>
      <c r="J41" s="10">
        <f t="shared" si="3"/>
        <v>57.654940479999993</v>
      </c>
      <c r="K41" s="10">
        <f t="shared" si="4"/>
        <v>1338.4651002880003</v>
      </c>
      <c r="L41" s="10">
        <f t="shared" si="5"/>
        <v>158.57192806399999</v>
      </c>
      <c r="M41" s="10">
        <f t="shared" si="6"/>
        <v>710.42305420799994</v>
      </c>
      <c r="N41" s="10">
        <f t="shared" si="7"/>
        <v>710.42305420799994</v>
      </c>
      <c r="O41" s="10">
        <v>1034.1994570239999</v>
      </c>
      <c r="P41" s="10">
        <v>1034.1994570239999</v>
      </c>
      <c r="Q41" s="10">
        <f t="shared" si="8"/>
        <v>1267.6742672</v>
      </c>
      <c r="R41" s="10">
        <f t="shared" si="9"/>
        <v>1267.6742672</v>
      </c>
      <c r="S41" s="10">
        <f t="shared" si="10"/>
        <v>1209.2816552959998</v>
      </c>
      <c r="T41" s="10">
        <f t="shared" si="11"/>
        <v>1209.2816552959998</v>
      </c>
      <c r="U41" s="10">
        <f t="shared" si="12"/>
        <v>900.95196217599982</v>
      </c>
      <c r="V41" s="10">
        <f t="shared" si="13"/>
        <v>900.95196217599982</v>
      </c>
      <c r="W41" s="10">
        <f t="shared" si="14"/>
        <v>728.27657932799991</v>
      </c>
      <c r="X41" s="10">
        <f t="shared" si="15"/>
        <v>728.27657932799991</v>
      </c>
      <c r="Y41" s="10">
        <f t="shared" si="16"/>
        <v>253.22231750399999</v>
      </c>
      <c r="Z41" s="10">
        <f t="shared" si="17"/>
        <v>157.375557824</v>
      </c>
      <c r="AA41" s="10">
        <f t="shared" si="18"/>
        <v>351.23300959999995</v>
      </c>
      <c r="AB41" s="10">
        <f t="shared" si="19"/>
        <v>194.35729273600001</v>
      </c>
      <c r="AC41" s="10">
        <f t="shared" si="20"/>
        <v>793.56266572800007</v>
      </c>
      <c r="AD41" s="55">
        <f t="shared" si="21"/>
        <v>572.9195128319999</v>
      </c>
      <c r="AE41" s="56">
        <f t="shared" si="22"/>
        <v>683.80228255999998</v>
      </c>
      <c r="AF41" s="56">
        <f t="shared" si="23"/>
        <v>683.80228255999998</v>
      </c>
      <c r="AG41" s="56">
        <f t="shared" si="24"/>
        <v>663.0186428159999</v>
      </c>
      <c r="AH41" s="56">
        <f t="shared" si="25"/>
        <v>488.929630336</v>
      </c>
      <c r="AI41" s="57"/>
      <c r="AJ41" s="57"/>
      <c r="AK41" s="57"/>
      <c r="AL41" s="57"/>
      <c r="AM41" s="57"/>
      <c r="AN41" s="57"/>
      <c r="AO41" s="57"/>
      <c r="AP41" s="57"/>
      <c r="AQ41" s="57"/>
      <c r="AR41" s="57"/>
      <c r="AS41" s="57"/>
      <c r="AT41" s="57"/>
    </row>
    <row r="42" spans="1:46" s="13" customFormat="1" ht="15">
      <c r="A42" s="40" t="s">
        <v>14</v>
      </c>
      <c r="B42" s="40" t="s">
        <v>28</v>
      </c>
      <c r="C42" s="54" t="s">
        <v>1102</v>
      </c>
      <c r="D42" s="13">
        <v>1.0269999999999999</v>
      </c>
      <c r="E42" s="13">
        <v>1.0840000000000001</v>
      </c>
      <c r="F42" s="13">
        <v>0.57099999999999995</v>
      </c>
      <c r="G42" s="10">
        <f t="shared" si="0"/>
        <v>715.688887744</v>
      </c>
      <c r="H42" s="10">
        <f t="shared" si="1"/>
        <v>508.34691782399995</v>
      </c>
      <c r="I42" s="10">
        <f t="shared" si="2"/>
        <v>1554.0380252800001</v>
      </c>
      <c r="J42" s="10">
        <f t="shared" si="3"/>
        <v>57.654940479999993</v>
      </c>
      <c r="K42" s="10">
        <f t="shared" si="4"/>
        <v>1338.4651002880003</v>
      </c>
      <c r="L42" s="10">
        <f t="shared" si="5"/>
        <v>158.57192806399999</v>
      </c>
      <c r="M42" s="10">
        <f t="shared" si="6"/>
        <v>710.42305420799994</v>
      </c>
      <c r="N42" s="10">
        <f t="shared" si="7"/>
        <v>710.42305420799994</v>
      </c>
      <c r="O42" s="10">
        <v>1034.1994570239999</v>
      </c>
      <c r="P42" s="10">
        <v>1034.1994570239999</v>
      </c>
      <c r="Q42" s="10">
        <f t="shared" si="8"/>
        <v>1267.6742672</v>
      </c>
      <c r="R42" s="10">
        <f t="shared" si="9"/>
        <v>1267.6742672</v>
      </c>
      <c r="S42" s="10">
        <f t="shared" si="10"/>
        <v>1209.2816552959998</v>
      </c>
      <c r="T42" s="10">
        <f t="shared" si="11"/>
        <v>1209.2816552959998</v>
      </c>
      <c r="U42" s="10">
        <f t="shared" si="12"/>
        <v>900.95196217599982</v>
      </c>
      <c r="V42" s="10">
        <f t="shared" si="13"/>
        <v>900.95196217599982</v>
      </c>
      <c r="W42" s="10">
        <f t="shared" si="14"/>
        <v>728.27657932799991</v>
      </c>
      <c r="X42" s="10">
        <f t="shared" si="15"/>
        <v>728.27657932799991</v>
      </c>
      <c r="Y42" s="10">
        <f t="shared" si="16"/>
        <v>253.22231750399999</v>
      </c>
      <c r="Z42" s="10">
        <f t="shared" si="17"/>
        <v>157.375557824</v>
      </c>
      <c r="AA42" s="10">
        <f t="shared" si="18"/>
        <v>351.23300959999995</v>
      </c>
      <c r="AB42" s="10">
        <f t="shared" si="19"/>
        <v>194.35729273600001</v>
      </c>
      <c r="AC42" s="10">
        <f t="shared" si="20"/>
        <v>793.56266572800007</v>
      </c>
      <c r="AD42" s="58">
        <f t="shared" si="21"/>
        <v>572.9195128319999</v>
      </c>
      <c r="AE42" s="59">
        <f t="shared" si="22"/>
        <v>683.80228255999998</v>
      </c>
      <c r="AF42" s="59">
        <f t="shared" si="23"/>
        <v>683.80228255999998</v>
      </c>
      <c r="AG42" s="59">
        <f t="shared" si="24"/>
        <v>663.0186428159999</v>
      </c>
      <c r="AH42" s="59">
        <f t="shared" si="25"/>
        <v>488.929630336</v>
      </c>
      <c r="AI42" s="57"/>
      <c r="AJ42" s="57"/>
      <c r="AK42" s="57"/>
      <c r="AL42" s="57"/>
      <c r="AM42" s="57"/>
      <c r="AN42" s="57"/>
      <c r="AO42" s="57"/>
      <c r="AP42" s="57"/>
      <c r="AQ42" s="57"/>
      <c r="AR42" s="57"/>
      <c r="AS42" s="57"/>
      <c r="AT42" s="57"/>
    </row>
    <row r="43" spans="1:46" s="13" customFormat="1" ht="15">
      <c r="A43" s="40" t="s">
        <v>29</v>
      </c>
      <c r="B43" s="40" t="s">
        <v>7</v>
      </c>
      <c r="C43" s="54" t="s">
        <v>30</v>
      </c>
      <c r="D43" s="13">
        <v>1</v>
      </c>
      <c r="E43" s="13">
        <v>1.0329999999999999</v>
      </c>
      <c r="F43" s="13">
        <v>0.90500000000000003</v>
      </c>
      <c r="G43" s="10">
        <f t="shared" si="0"/>
        <v>692.66264025599992</v>
      </c>
      <c r="H43" s="10">
        <f t="shared" si="1"/>
        <v>495.07568921599989</v>
      </c>
      <c r="I43" s="10">
        <f t="shared" si="2"/>
        <v>1482.3442303999998</v>
      </c>
      <c r="J43" s="10">
        <f t="shared" si="3"/>
        <v>56.362932799999996</v>
      </c>
      <c r="K43" s="10">
        <f t="shared" si="4"/>
        <v>1279.7606742399998</v>
      </c>
      <c r="L43" s="10">
        <f t="shared" si="5"/>
        <v>155.37908115199994</v>
      </c>
      <c r="M43" s="10">
        <f t="shared" si="6"/>
        <v>690.43122028799996</v>
      </c>
      <c r="N43" s="10">
        <f t="shared" si="7"/>
        <v>690.43122028799996</v>
      </c>
      <c r="O43" s="10">
        <v>1034.1994570239999</v>
      </c>
      <c r="P43" s="10">
        <v>1034.1994570239999</v>
      </c>
      <c r="Q43" s="10">
        <f t="shared" si="8"/>
        <v>1233.6457442559999</v>
      </c>
      <c r="R43" s="10">
        <f t="shared" si="9"/>
        <v>1233.6457442559999</v>
      </c>
      <c r="S43" s="10">
        <f t="shared" si="10"/>
        <v>1178.5141886079998</v>
      </c>
      <c r="T43" s="10">
        <f t="shared" si="11"/>
        <v>1178.5141886079998</v>
      </c>
      <c r="U43" s="10">
        <f t="shared" si="12"/>
        <v>876.99243763200002</v>
      </c>
      <c r="V43" s="10">
        <f t="shared" si="13"/>
        <v>876.99243763200002</v>
      </c>
      <c r="W43" s="10">
        <f t="shared" si="14"/>
        <v>708.53448544000003</v>
      </c>
      <c r="X43" s="10">
        <f t="shared" si="15"/>
        <v>708.53448544000003</v>
      </c>
      <c r="Y43" s="10">
        <f t="shared" si="16"/>
        <v>244.40201926399996</v>
      </c>
      <c r="Z43" s="10">
        <f t="shared" si="17"/>
        <v>153.064655104</v>
      </c>
      <c r="AA43" s="10">
        <f t="shared" si="18"/>
        <v>338.90660671999996</v>
      </c>
      <c r="AB43" s="10">
        <f t="shared" si="19"/>
        <v>189.41157395199997</v>
      </c>
      <c r="AC43" s="10">
        <f t="shared" si="20"/>
        <v>768.10794905600005</v>
      </c>
      <c r="AD43" s="55">
        <f t="shared" si="21"/>
        <v>557.8456087039998</v>
      </c>
      <c r="AE43" s="56">
        <f t="shared" si="22"/>
        <v>666.31362329599995</v>
      </c>
      <c r="AF43" s="56">
        <f t="shared" si="23"/>
        <v>666.31362329599995</v>
      </c>
      <c r="AG43" s="56">
        <f t="shared" si="24"/>
        <v>642.00222515199994</v>
      </c>
      <c r="AH43" s="56">
        <f t="shared" si="25"/>
        <v>476.10374739199995</v>
      </c>
      <c r="AI43" s="57"/>
      <c r="AJ43" s="57"/>
      <c r="AK43" s="57"/>
      <c r="AL43" s="57"/>
      <c r="AM43" s="57"/>
      <c r="AN43" s="57"/>
      <c r="AO43" s="57"/>
      <c r="AP43" s="57"/>
      <c r="AQ43" s="57"/>
      <c r="AR43" s="57"/>
      <c r="AS43" s="57"/>
      <c r="AT43" s="57"/>
    </row>
    <row r="44" spans="1:46" s="13" customFormat="1" ht="15">
      <c r="A44" s="40" t="s">
        <v>31</v>
      </c>
      <c r="B44" s="40" t="s">
        <v>4</v>
      </c>
      <c r="C44" s="54" t="s">
        <v>32</v>
      </c>
      <c r="D44" s="13">
        <v>1.0289999999999999</v>
      </c>
      <c r="E44" s="13">
        <v>1.113</v>
      </c>
      <c r="F44" s="13">
        <v>1.0940000000000001</v>
      </c>
      <c r="G44" s="10">
        <f t="shared" si="0"/>
        <v>737.70210015999999</v>
      </c>
      <c r="H44" s="10">
        <f t="shared" si="1"/>
        <v>524.81315871999993</v>
      </c>
      <c r="I44" s="10">
        <f t="shared" si="2"/>
        <v>1595.6096355199995</v>
      </c>
      <c r="J44" s="10">
        <f t="shared" si="3"/>
        <v>59.194161919999992</v>
      </c>
      <c r="K44" s="10">
        <f t="shared" si="4"/>
        <v>1375.2725224319997</v>
      </c>
      <c r="L44" s="10">
        <f t="shared" si="5"/>
        <v>163.81394246399998</v>
      </c>
      <c r="M44" s="10">
        <f t="shared" si="6"/>
        <v>732.69286367999985</v>
      </c>
      <c r="N44" s="10">
        <f t="shared" si="7"/>
        <v>732.69286367999985</v>
      </c>
      <c r="O44" s="10">
        <v>1034.1994570239999</v>
      </c>
      <c r="P44" s="10">
        <v>1034.1994570239999</v>
      </c>
      <c r="Q44" s="10">
        <f t="shared" si="8"/>
        <v>1307.9170583679997</v>
      </c>
      <c r="R44" s="10">
        <f t="shared" si="9"/>
        <v>1307.9170583679997</v>
      </c>
      <c r="S44" s="10">
        <f t="shared" si="10"/>
        <v>1248.3648876159998</v>
      </c>
      <c r="T44" s="10">
        <f t="shared" si="11"/>
        <v>1248.3648876159998</v>
      </c>
      <c r="U44" s="10">
        <f t="shared" si="12"/>
        <v>929.80343200000004</v>
      </c>
      <c r="V44" s="10">
        <f t="shared" si="13"/>
        <v>929.80343200000004</v>
      </c>
      <c r="W44" s="10">
        <f t="shared" si="14"/>
        <v>751.41614815999992</v>
      </c>
      <c r="X44" s="10">
        <f t="shared" si="15"/>
        <v>751.41614815999992</v>
      </c>
      <c r="Y44" s="10">
        <f t="shared" si="16"/>
        <v>260.70549606399993</v>
      </c>
      <c r="Z44" s="10">
        <f t="shared" si="17"/>
        <v>162.29457030399999</v>
      </c>
      <c r="AA44" s="10">
        <f t="shared" si="18"/>
        <v>361.71198585599996</v>
      </c>
      <c r="AB44" s="10">
        <f t="shared" si="19"/>
        <v>200.63940940800001</v>
      </c>
      <c r="AC44" s="10">
        <f t="shared" si="20"/>
        <v>818.21619327999986</v>
      </c>
      <c r="AD44" s="58">
        <f t="shared" si="21"/>
        <v>591.67022540799996</v>
      </c>
      <c r="AE44" s="59">
        <f t="shared" si="22"/>
        <v>705.89850105599987</v>
      </c>
      <c r="AF44" s="59">
        <f t="shared" si="23"/>
        <v>705.89850105599987</v>
      </c>
      <c r="AG44" s="59">
        <f t="shared" si="24"/>
        <v>683.50454335999996</v>
      </c>
      <c r="AH44" s="59">
        <f t="shared" si="25"/>
        <v>504.75816799999996</v>
      </c>
      <c r="AI44" s="57"/>
      <c r="AJ44" s="57"/>
      <c r="AK44" s="57"/>
      <c r="AL44" s="57"/>
      <c r="AM44" s="57"/>
      <c r="AN44" s="57"/>
      <c r="AO44" s="57"/>
      <c r="AP44" s="57"/>
      <c r="AQ44" s="57"/>
      <c r="AR44" s="57"/>
      <c r="AS44" s="57"/>
      <c r="AT44" s="57"/>
    </row>
    <row r="45" spans="1:46" s="13" customFormat="1" ht="15">
      <c r="A45" s="40" t="s">
        <v>33</v>
      </c>
      <c r="B45" s="40" t="s">
        <v>7</v>
      </c>
      <c r="C45" s="54" t="s">
        <v>34</v>
      </c>
      <c r="D45" s="13">
        <v>1.0489999999999999</v>
      </c>
      <c r="E45" s="13">
        <v>1.2210000000000001</v>
      </c>
      <c r="F45" s="13">
        <v>1.2769999999999999</v>
      </c>
      <c r="G45" s="10">
        <f t="shared" si="0"/>
        <v>793.126342464</v>
      </c>
      <c r="H45" s="10">
        <f t="shared" si="1"/>
        <v>559.57971398399991</v>
      </c>
      <c r="I45" s="10">
        <f t="shared" si="2"/>
        <v>1747.6966233600001</v>
      </c>
      <c r="J45" s="10">
        <f t="shared" si="3"/>
        <v>62.19501215999999</v>
      </c>
      <c r="K45" s="10">
        <f t="shared" si="4"/>
        <v>1502.0170322560002</v>
      </c>
      <c r="L45" s="10">
        <f t="shared" si="5"/>
        <v>173.00451999999999</v>
      </c>
      <c r="M45" s="10">
        <f t="shared" si="6"/>
        <v>782.86426470399999</v>
      </c>
      <c r="N45" s="10">
        <f t="shared" si="7"/>
        <v>782.86426470399999</v>
      </c>
      <c r="O45" s="10">
        <v>1034.1994570239999</v>
      </c>
      <c r="P45" s="10">
        <v>1034.1994570239999</v>
      </c>
      <c r="Q45" s="10">
        <f t="shared" si="8"/>
        <v>1395.0889608960001</v>
      </c>
      <c r="R45" s="10">
        <f t="shared" si="9"/>
        <v>1395.0889608960001</v>
      </c>
      <c r="S45" s="10">
        <f t="shared" si="10"/>
        <v>1329.3802652799998</v>
      </c>
      <c r="T45" s="10">
        <f t="shared" si="11"/>
        <v>1329.3802652799998</v>
      </c>
      <c r="U45" s="10">
        <f t="shared" si="12"/>
        <v>991.72921574399993</v>
      </c>
      <c r="V45" s="10">
        <f t="shared" si="13"/>
        <v>991.72921574399993</v>
      </c>
      <c r="W45" s="10">
        <f t="shared" si="14"/>
        <v>801.90044601600005</v>
      </c>
      <c r="X45" s="10">
        <f t="shared" si="15"/>
        <v>801.90044601600005</v>
      </c>
      <c r="Y45" s="10">
        <f t="shared" si="16"/>
        <v>281.11885651199998</v>
      </c>
      <c r="Z45" s="10">
        <f t="shared" si="17"/>
        <v>173.158622592</v>
      </c>
      <c r="AA45" s="10">
        <f t="shared" si="18"/>
        <v>390.36496288000001</v>
      </c>
      <c r="AB45" s="10">
        <f t="shared" si="19"/>
        <v>213.66270246400003</v>
      </c>
      <c r="AC45" s="10">
        <f t="shared" si="20"/>
        <v>879.91930419200003</v>
      </c>
      <c r="AD45" s="55">
        <f t="shared" si="21"/>
        <v>631.39043916800006</v>
      </c>
      <c r="AE45" s="56">
        <f t="shared" si="22"/>
        <v>751.87845593600002</v>
      </c>
      <c r="AF45" s="56">
        <f t="shared" si="23"/>
        <v>751.87845593600002</v>
      </c>
      <c r="AG45" s="56">
        <f t="shared" si="24"/>
        <v>734.39232294399994</v>
      </c>
      <c r="AH45" s="56">
        <f t="shared" si="25"/>
        <v>538.30128582399993</v>
      </c>
      <c r="AI45" s="57"/>
      <c r="AJ45" s="57"/>
      <c r="AK45" s="57"/>
      <c r="AL45" s="57"/>
      <c r="AM45" s="57"/>
      <c r="AN45" s="57"/>
      <c r="AO45" s="57"/>
      <c r="AP45" s="57"/>
      <c r="AQ45" s="57"/>
      <c r="AR45" s="57"/>
      <c r="AS45" s="57"/>
      <c r="AT45" s="57"/>
    </row>
    <row r="46" spans="1:46" s="13" customFormat="1" ht="15">
      <c r="A46" s="40" t="s">
        <v>35</v>
      </c>
      <c r="B46" s="40" t="s">
        <v>7</v>
      </c>
      <c r="C46" s="54" t="s">
        <v>36</v>
      </c>
      <c r="D46" s="13">
        <v>1.006</v>
      </c>
      <c r="E46" s="13">
        <v>1.0209999999999999</v>
      </c>
      <c r="F46" s="13">
        <v>1.0229999999999999</v>
      </c>
      <c r="G46" s="10">
        <f t="shared" si="0"/>
        <v>690.59614975999978</v>
      </c>
      <c r="H46" s="10">
        <f t="shared" si="1"/>
        <v>495.30449727999991</v>
      </c>
      <c r="I46" s="10">
        <f t="shared" si="2"/>
        <v>1465.9920326399999</v>
      </c>
      <c r="J46" s="10">
        <f t="shared" si="3"/>
        <v>56.575861439999997</v>
      </c>
      <c r="K46" s="10">
        <f t="shared" si="4"/>
        <v>1267.3184237439998</v>
      </c>
      <c r="L46" s="10">
        <f t="shared" si="5"/>
        <v>155.998378688</v>
      </c>
      <c r="M46" s="10">
        <f t="shared" si="6"/>
        <v>690.01979884799994</v>
      </c>
      <c r="N46" s="10">
        <f t="shared" si="7"/>
        <v>690.01979884799994</v>
      </c>
      <c r="O46" s="10">
        <v>1034.1994570239999</v>
      </c>
      <c r="P46" s="10">
        <v>1034.1994570239999</v>
      </c>
      <c r="Q46" s="10">
        <f t="shared" si="8"/>
        <v>1233.805260288</v>
      </c>
      <c r="R46" s="10">
        <f t="shared" si="9"/>
        <v>1233.805260288</v>
      </c>
      <c r="S46" s="10">
        <f t="shared" si="10"/>
        <v>1179.5550126719997</v>
      </c>
      <c r="T46" s="10">
        <f t="shared" si="11"/>
        <v>1179.5550126719997</v>
      </c>
      <c r="U46" s="10">
        <f t="shared" si="12"/>
        <v>877.19526118399995</v>
      </c>
      <c r="V46" s="10">
        <f t="shared" si="13"/>
        <v>877.19526118399995</v>
      </c>
      <c r="W46" s="10">
        <f t="shared" si="14"/>
        <v>708.50705734400003</v>
      </c>
      <c r="X46" s="10">
        <f t="shared" si="15"/>
        <v>708.50705734400003</v>
      </c>
      <c r="Y46" s="10">
        <f t="shared" si="16"/>
        <v>243.32294022399998</v>
      </c>
      <c r="Z46" s="10">
        <f t="shared" si="17"/>
        <v>153.04661030400001</v>
      </c>
      <c r="AA46" s="10">
        <f t="shared" si="18"/>
        <v>337.33670911999997</v>
      </c>
      <c r="AB46" s="10">
        <f t="shared" si="19"/>
        <v>189.57830790399998</v>
      </c>
      <c r="AC46" s="10">
        <f t="shared" si="20"/>
        <v>765.81842483200001</v>
      </c>
      <c r="AD46" s="58">
        <f t="shared" si="21"/>
        <v>557.99862860799999</v>
      </c>
      <c r="AE46" s="59">
        <f t="shared" si="22"/>
        <v>666.84847116799995</v>
      </c>
      <c r="AF46" s="59">
        <f t="shared" si="23"/>
        <v>666.84847116799995</v>
      </c>
      <c r="AG46" s="59">
        <f t="shared" si="24"/>
        <v>640.25981926399993</v>
      </c>
      <c r="AH46" s="59">
        <f t="shared" si="25"/>
        <v>476.288526144</v>
      </c>
      <c r="AI46" s="57"/>
      <c r="AJ46" s="57"/>
      <c r="AK46" s="57"/>
      <c r="AL46" s="57"/>
      <c r="AM46" s="57"/>
      <c r="AN46" s="57"/>
      <c r="AO46" s="57"/>
      <c r="AP46" s="57"/>
      <c r="AQ46" s="57"/>
      <c r="AR46" s="57"/>
      <c r="AS46" s="57"/>
      <c r="AT46" s="57"/>
    </row>
    <row r="47" spans="1:46" s="13" customFormat="1" ht="15">
      <c r="A47" s="40" t="s">
        <v>37</v>
      </c>
      <c r="B47" s="40" t="s">
        <v>38</v>
      </c>
      <c r="C47" s="54" t="s">
        <v>1103</v>
      </c>
      <c r="D47" s="13">
        <v>0.99</v>
      </c>
      <c r="E47" s="13">
        <v>1.006</v>
      </c>
      <c r="F47" s="13">
        <v>1.8280000000000001</v>
      </c>
      <c r="G47" s="10">
        <f t="shared" si="0"/>
        <v>693.79729727999995</v>
      </c>
      <c r="H47" s="10">
        <f t="shared" si="1"/>
        <v>501.37476799999996</v>
      </c>
      <c r="I47" s="10">
        <f t="shared" si="2"/>
        <v>1445.89012544</v>
      </c>
      <c r="J47" s="10">
        <f t="shared" si="3"/>
        <v>57.180362239999987</v>
      </c>
      <c r="K47" s="10">
        <f t="shared" si="4"/>
        <v>1253.916550784</v>
      </c>
      <c r="L47" s="10">
        <f t="shared" si="5"/>
        <v>158.92344076800001</v>
      </c>
      <c r="M47" s="10">
        <f t="shared" si="6"/>
        <v>696.40729715199996</v>
      </c>
      <c r="N47" s="10">
        <f t="shared" si="7"/>
        <v>696.40729715199996</v>
      </c>
      <c r="O47" s="10">
        <v>1034.1994570239999</v>
      </c>
      <c r="P47" s="10">
        <v>1034.1994570239999</v>
      </c>
      <c r="Q47" s="10">
        <f t="shared" si="8"/>
        <v>1247.2832823039998</v>
      </c>
      <c r="R47" s="10">
        <f t="shared" si="9"/>
        <v>1247.2832823039998</v>
      </c>
      <c r="S47" s="10">
        <f t="shared" si="10"/>
        <v>1194.7108401919998</v>
      </c>
      <c r="T47" s="10">
        <f t="shared" si="11"/>
        <v>1194.7108401919998</v>
      </c>
      <c r="U47" s="10">
        <f t="shared" si="12"/>
        <v>887.22167385599994</v>
      </c>
      <c r="V47" s="10">
        <f t="shared" si="13"/>
        <v>887.22167385599994</v>
      </c>
      <c r="W47" s="10">
        <f t="shared" si="14"/>
        <v>716.07757273599998</v>
      </c>
      <c r="X47" s="10">
        <f t="shared" si="15"/>
        <v>716.07757273599998</v>
      </c>
      <c r="Y47" s="10">
        <f t="shared" si="16"/>
        <v>243.51529779199998</v>
      </c>
      <c r="Z47" s="10">
        <f t="shared" si="17"/>
        <v>154.56526067199999</v>
      </c>
      <c r="AA47" s="10">
        <f t="shared" si="18"/>
        <v>337.60160678399996</v>
      </c>
      <c r="AB47" s="10">
        <f t="shared" si="19"/>
        <v>192.01399500799999</v>
      </c>
      <c r="AC47" s="10">
        <f t="shared" si="20"/>
        <v>769.66413260799993</v>
      </c>
      <c r="AD47" s="55">
        <f t="shared" si="21"/>
        <v>564.89751654399993</v>
      </c>
      <c r="AE47" s="56">
        <f t="shared" si="22"/>
        <v>675.32519641599993</v>
      </c>
      <c r="AF47" s="56">
        <f t="shared" si="23"/>
        <v>675.32519641599993</v>
      </c>
      <c r="AG47" s="56">
        <f t="shared" si="24"/>
        <v>643.62048281600005</v>
      </c>
      <c r="AH47" s="56">
        <f t="shared" si="25"/>
        <v>482.05817049599995</v>
      </c>
      <c r="AI47" s="57"/>
      <c r="AJ47" s="57"/>
      <c r="AK47" s="57"/>
      <c r="AL47" s="57"/>
      <c r="AM47" s="57"/>
      <c r="AN47" s="57"/>
      <c r="AO47" s="57"/>
      <c r="AP47" s="57"/>
      <c r="AQ47" s="57"/>
      <c r="AR47" s="57"/>
      <c r="AS47" s="57"/>
      <c r="AT47" s="57"/>
    </row>
    <row r="48" spans="1:46" s="13" customFormat="1" ht="15">
      <c r="A48" s="40" t="s">
        <v>37</v>
      </c>
      <c r="B48" s="40" t="s">
        <v>39</v>
      </c>
      <c r="C48" s="54" t="s">
        <v>1104</v>
      </c>
      <c r="D48" s="13">
        <v>0.99199999999999999</v>
      </c>
      <c r="E48" s="13">
        <v>1.026</v>
      </c>
      <c r="F48" s="13">
        <v>2.5979999999999999</v>
      </c>
      <c r="G48" s="10">
        <f t="shared" si="0"/>
        <v>715.90939519999995</v>
      </c>
      <c r="H48" s="10">
        <f t="shared" si="1"/>
        <v>519.66136831999995</v>
      </c>
      <c r="I48" s="10">
        <f t="shared" si="2"/>
        <v>1475.3211942399998</v>
      </c>
      <c r="J48" s="10">
        <f t="shared" si="3"/>
        <v>59.00288703999999</v>
      </c>
      <c r="K48" s="10">
        <f t="shared" si="4"/>
        <v>1282.0159133439997</v>
      </c>
      <c r="L48" s="10">
        <f t="shared" si="5"/>
        <v>165.253556608</v>
      </c>
      <c r="M48" s="10">
        <f t="shared" si="6"/>
        <v>720.36068646399997</v>
      </c>
      <c r="N48" s="10">
        <f t="shared" si="7"/>
        <v>720.36068646399997</v>
      </c>
      <c r="O48" s="10">
        <v>1034.1994570239999</v>
      </c>
      <c r="P48" s="10">
        <v>1034.1994570239999</v>
      </c>
      <c r="Q48" s="10">
        <f t="shared" si="8"/>
        <v>1291.4706667519999</v>
      </c>
      <c r="R48" s="10">
        <f t="shared" si="9"/>
        <v>1291.4706667519999</v>
      </c>
      <c r="S48" s="10">
        <f t="shared" si="10"/>
        <v>1238.5452683519998</v>
      </c>
      <c r="T48" s="10">
        <f t="shared" si="11"/>
        <v>1238.5452683519998</v>
      </c>
      <c r="U48" s="10">
        <f t="shared" si="12"/>
        <v>919.02599475199997</v>
      </c>
      <c r="V48" s="10">
        <f t="shared" si="13"/>
        <v>919.02599475199997</v>
      </c>
      <c r="W48" s="10">
        <f t="shared" si="14"/>
        <v>741.38215667199995</v>
      </c>
      <c r="X48" s="10">
        <f t="shared" si="15"/>
        <v>741.38215667199995</v>
      </c>
      <c r="Y48" s="10">
        <f t="shared" si="16"/>
        <v>250.637219456</v>
      </c>
      <c r="Z48" s="10">
        <f t="shared" si="17"/>
        <v>159.91879193599999</v>
      </c>
      <c r="AA48" s="10">
        <f t="shared" si="18"/>
        <v>347.54140441599992</v>
      </c>
      <c r="AB48" s="10">
        <f t="shared" si="19"/>
        <v>199.05940671999997</v>
      </c>
      <c r="AC48" s="10">
        <f t="shared" si="20"/>
        <v>794.49666457600006</v>
      </c>
      <c r="AD48" s="58">
        <f t="shared" si="21"/>
        <v>585.659141632</v>
      </c>
      <c r="AE48" s="59">
        <f t="shared" si="22"/>
        <v>700.05884287999993</v>
      </c>
      <c r="AF48" s="59">
        <f t="shared" si="23"/>
        <v>700.05884287999993</v>
      </c>
      <c r="AG48" s="59">
        <f t="shared" si="24"/>
        <v>664.37777715199991</v>
      </c>
      <c r="AH48" s="59">
        <f t="shared" si="25"/>
        <v>499.60349043199994</v>
      </c>
      <c r="AI48" s="57"/>
      <c r="AJ48" s="57"/>
      <c r="AK48" s="57"/>
      <c r="AL48" s="57"/>
      <c r="AM48" s="57"/>
      <c r="AN48" s="57"/>
      <c r="AO48" s="57"/>
      <c r="AP48" s="57"/>
      <c r="AQ48" s="57"/>
      <c r="AR48" s="57"/>
      <c r="AS48" s="57"/>
      <c r="AT48" s="57"/>
    </row>
    <row r="49" spans="1:46" s="13" customFormat="1" ht="15">
      <c r="A49" s="40" t="s">
        <v>37</v>
      </c>
      <c r="B49" s="40" t="s">
        <v>40</v>
      </c>
      <c r="C49" s="54" t="s">
        <v>41</v>
      </c>
      <c r="D49" s="13">
        <v>0.98499999999999999</v>
      </c>
      <c r="E49" s="13">
        <v>0.94599999999999995</v>
      </c>
      <c r="F49" s="13">
        <v>1.3959999999999999</v>
      </c>
      <c r="G49" s="10">
        <f t="shared" si="0"/>
        <v>658.85642924799993</v>
      </c>
      <c r="H49" s="10">
        <f t="shared" si="1"/>
        <v>477.91039276799995</v>
      </c>
      <c r="I49" s="10">
        <f t="shared" si="2"/>
        <v>1361.0218220799998</v>
      </c>
      <c r="J49" s="10">
        <f t="shared" si="3"/>
        <v>55.137690880000001</v>
      </c>
      <c r="K49" s="10">
        <f t="shared" si="4"/>
        <v>1181.9084154879999</v>
      </c>
      <c r="L49" s="10">
        <f t="shared" si="5"/>
        <v>152.22304563199998</v>
      </c>
      <c r="M49" s="10">
        <f t="shared" si="6"/>
        <v>663.46146220799994</v>
      </c>
      <c r="N49" s="10">
        <f t="shared" si="7"/>
        <v>663.46146220799994</v>
      </c>
      <c r="O49" s="10">
        <v>1034.1994570239999</v>
      </c>
      <c r="P49" s="10">
        <v>1034.1994570239999</v>
      </c>
      <c r="Q49" s="10">
        <f t="shared" si="8"/>
        <v>1189.1328316159997</v>
      </c>
      <c r="R49" s="10">
        <f t="shared" si="9"/>
        <v>1189.1328316159997</v>
      </c>
      <c r="S49" s="10">
        <f t="shared" si="10"/>
        <v>1139.6583207679998</v>
      </c>
      <c r="T49" s="10">
        <f t="shared" si="11"/>
        <v>1139.6583207679998</v>
      </c>
      <c r="U49" s="10">
        <f t="shared" si="12"/>
        <v>845.73379148799995</v>
      </c>
      <c r="V49" s="10">
        <f t="shared" si="13"/>
        <v>845.73379148799995</v>
      </c>
      <c r="W49" s="10">
        <f t="shared" si="14"/>
        <v>682.48753843199995</v>
      </c>
      <c r="X49" s="10">
        <f t="shared" si="15"/>
        <v>682.48753843199995</v>
      </c>
      <c r="Y49" s="10">
        <f t="shared" si="16"/>
        <v>231.02613081599995</v>
      </c>
      <c r="Z49" s="10">
        <f t="shared" si="17"/>
        <v>147.38126489599998</v>
      </c>
      <c r="AA49" s="10">
        <f t="shared" si="18"/>
        <v>320.0689182079999</v>
      </c>
      <c r="AB49" s="10">
        <f t="shared" si="19"/>
        <v>183.16446419199997</v>
      </c>
      <c r="AC49" s="10">
        <f t="shared" si="20"/>
        <v>730.6498314239999</v>
      </c>
      <c r="AD49" s="55">
        <f t="shared" si="21"/>
        <v>538.09593599999994</v>
      </c>
      <c r="AE49" s="56">
        <f t="shared" si="22"/>
        <v>644.12718079999991</v>
      </c>
      <c r="AF49" s="56">
        <f t="shared" si="23"/>
        <v>644.12718079999991</v>
      </c>
      <c r="AG49" s="56">
        <f t="shared" si="24"/>
        <v>611.37875596799984</v>
      </c>
      <c r="AH49" s="56">
        <f t="shared" si="25"/>
        <v>459.452366848</v>
      </c>
      <c r="AI49" s="57"/>
      <c r="AJ49" s="57"/>
      <c r="AK49" s="57"/>
      <c r="AL49" s="57"/>
      <c r="AM49" s="57"/>
      <c r="AN49" s="57"/>
      <c r="AO49" s="57"/>
      <c r="AP49" s="57"/>
      <c r="AQ49" s="57"/>
      <c r="AR49" s="57"/>
      <c r="AS49" s="57"/>
      <c r="AT49" s="57"/>
    </row>
    <row r="50" spans="1:46" s="13" customFormat="1" ht="15">
      <c r="A50" s="40" t="s">
        <v>1105</v>
      </c>
      <c r="B50" s="40" t="s">
        <v>7</v>
      </c>
      <c r="C50" s="54" t="s">
        <v>1106</v>
      </c>
      <c r="D50" s="13">
        <v>1</v>
      </c>
      <c r="E50" s="13">
        <v>0.998</v>
      </c>
      <c r="F50" s="13">
        <v>0.996</v>
      </c>
      <c r="G50" s="10">
        <f t="shared" si="0"/>
        <v>678.61151539199989</v>
      </c>
      <c r="H50" s="10">
        <f t="shared" si="1"/>
        <v>487.71918515199991</v>
      </c>
      <c r="I50" s="10">
        <f t="shared" si="2"/>
        <v>1433.5619180799997</v>
      </c>
      <c r="J50" s="10">
        <f t="shared" si="3"/>
        <v>55.895572480000006</v>
      </c>
      <c r="K50" s="10">
        <f t="shared" si="4"/>
        <v>1240.2472538879997</v>
      </c>
      <c r="L50" s="10">
        <f t="shared" si="5"/>
        <v>153.96184256000001</v>
      </c>
      <c r="M50" s="10">
        <f t="shared" si="6"/>
        <v>679.09078527999998</v>
      </c>
      <c r="N50" s="10">
        <f t="shared" si="7"/>
        <v>679.09078527999998</v>
      </c>
      <c r="O50" s="10">
        <v>1034.1994570239999</v>
      </c>
      <c r="P50" s="10">
        <v>1034.1994570239999</v>
      </c>
      <c r="Q50" s="10">
        <f t="shared" si="8"/>
        <v>1214.7795449599998</v>
      </c>
      <c r="R50" s="10">
        <f t="shared" si="9"/>
        <v>1214.7795449599998</v>
      </c>
      <c r="S50" s="10">
        <f t="shared" si="10"/>
        <v>1161.8433196799999</v>
      </c>
      <c r="T50" s="10">
        <f t="shared" si="11"/>
        <v>1161.8433196799999</v>
      </c>
      <c r="U50" s="10">
        <f t="shared" si="12"/>
        <v>863.68403673599994</v>
      </c>
      <c r="V50" s="10">
        <f t="shared" si="13"/>
        <v>863.68403673599994</v>
      </c>
      <c r="W50" s="10">
        <f t="shared" si="14"/>
        <v>697.49720307199982</v>
      </c>
      <c r="X50" s="10">
        <f t="shared" si="15"/>
        <v>697.49720307199982</v>
      </c>
      <c r="Y50" s="10">
        <f t="shared" si="16"/>
        <v>238.91748275199998</v>
      </c>
      <c r="Z50" s="10">
        <f t="shared" si="17"/>
        <v>150.67480179199998</v>
      </c>
      <c r="AA50" s="10">
        <f t="shared" si="18"/>
        <v>331.16105676799998</v>
      </c>
      <c r="AB50" s="10">
        <f t="shared" si="19"/>
        <v>186.73119936000001</v>
      </c>
      <c r="AC50" s="10">
        <f t="shared" si="20"/>
        <v>752.48548300799996</v>
      </c>
      <c r="AD50" s="58">
        <f t="shared" si="21"/>
        <v>549.347229696</v>
      </c>
      <c r="AE50" s="59">
        <f t="shared" si="22"/>
        <v>656.79968294399998</v>
      </c>
      <c r="AF50" s="59">
        <f t="shared" si="23"/>
        <v>656.79968294399998</v>
      </c>
      <c r="AG50" s="59">
        <f t="shared" si="24"/>
        <v>629.24960409599998</v>
      </c>
      <c r="AH50" s="59">
        <f t="shared" si="25"/>
        <v>468.97208153599996</v>
      </c>
      <c r="AI50" s="57"/>
      <c r="AJ50" s="57"/>
      <c r="AK50" s="57"/>
      <c r="AL50" s="57"/>
      <c r="AM50" s="57"/>
      <c r="AN50" s="57"/>
      <c r="AO50" s="57"/>
      <c r="AP50" s="57"/>
      <c r="AQ50" s="57"/>
      <c r="AR50" s="57"/>
      <c r="AS50" s="57"/>
      <c r="AT50" s="57"/>
    </row>
    <row r="51" spans="1:46" s="13" customFormat="1" ht="15">
      <c r="A51" s="40" t="s">
        <v>1105</v>
      </c>
      <c r="B51" s="40" t="s">
        <v>40</v>
      </c>
      <c r="C51" s="54" t="s">
        <v>42</v>
      </c>
      <c r="D51" s="13">
        <v>0.98699999999999999</v>
      </c>
      <c r="E51" s="13">
        <v>0.88900000000000001</v>
      </c>
      <c r="F51" s="13">
        <v>0.98899999999999999</v>
      </c>
      <c r="G51" s="10">
        <f t="shared" si="0"/>
        <v>627.19285779199993</v>
      </c>
      <c r="H51" s="10">
        <f t="shared" si="1"/>
        <v>457.14948947199997</v>
      </c>
      <c r="I51" s="10">
        <f t="shared" si="2"/>
        <v>1280.64667392</v>
      </c>
      <c r="J51" s="10">
        <f t="shared" si="3"/>
        <v>53.446893119999999</v>
      </c>
      <c r="K51" s="10">
        <f t="shared" si="4"/>
        <v>1114.1317857920001</v>
      </c>
      <c r="L51" s="10">
        <f t="shared" si="5"/>
        <v>146.488769088</v>
      </c>
      <c r="M51" s="10">
        <f t="shared" si="6"/>
        <v>634.13541414399992</v>
      </c>
      <c r="N51" s="10">
        <f t="shared" si="7"/>
        <v>634.13541414399992</v>
      </c>
      <c r="O51" s="10">
        <v>1034.1994570239999</v>
      </c>
      <c r="P51" s="10">
        <v>1034.1994570239999</v>
      </c>
      <c r="Q51" s="10">
        <f t="shared" si="8"/>
        <v>1137.6387467519999</v>
      </c>
      <c r="R51" s="10">
        <f t="shared" si="9"/>
        <v>1137.6387467519999</v>
      </c>
      <c r="S51" s="10">
        <f t="shared" si="10"/>
        <v>1091.1499285119999</v>
      </c>
      <c r="T51" s="10">
        <f t="shared" si="11"/>
        <v>1091.1499285119999</v>
      </c>
      <c r="U51" s="10">
        <f t="shared" si="12"/>
        <v>808.99457868800005</v>
      </c>
      <c r="V51" s="10">
        <f t="shared" si="13"/>
        <v>808.99457868800005</v>
      </c>
      <c r="W51" s="10">
        <f t="shared" si="14"/>
        <v>652.69449094399999</v>
      </c>
      <c r="X51" s="10">
        <f t="shared" si="15"/>
        <v>652.69449094399999</v>
      </c>
      <c r="Y51" s="10">
        <f t="shared" si="16"/>
        <v>219.62073452799996</v>
      </c>
      <c r="Z51" s="10">
        <f t="shared" si="17"/>
        <v>141.015781248</v>
      </c>
      <c r="AA51" s="10">
        <f t="shared" si="18"/>
        <v>304.02203846399999</v>
      </c>
      <c r="AB51" s="10">
        <f t="shared" si="19"/>
        <v>175.36658431999996</v>
      </c>
      <c r="AC51" s="10">
        <f t="shared" si="20"/>
        <v>695.2675875839999</v>
      </c>
      <c r="AD51" s="55">
        <f t="shared" si="21"/>
        <v>514.31577676799986</v>
      </c>
      <c r="AE51" s="56">
        <f t="shared" si="22"/>
        <v>616.61752230399986</v>
      </c>
      <c r="AF51" s="56">
        <f t="shared" si="23"/>
        <v>616.61752230399986</v>
      </c>
      <c r="AG51" s="56">
        <f t="shared" si="24"/>
        <v>582.21114124799999</v>
      </c>
      <c r="AH51" s="56">
        <f t="shared" si="25"/>
        <v>439.43887916799997</v>
      </c>
      <c r="AI51" s="57"/>
      <c r="AJ51" s="57"/>
      <c r="AK51" s="57"/>
      <c r="AL51" s="57"/>
      <c r="AM51" s="57"/>
      <c r="AN51" s="57"/>
      <c r="AO51" s="57"/>
      <c r="AP51" s="57"/>
      <c r="AQ51" s="57"/>
      <c r="AR51" s="57"/>
      <c r="AS51" s="57"/>
      <c r="AT51" s="57"/>
    </row>
    <row r="52" spans="1:46" s="13" customFormat="1" ht="15">
      <c r="A52" s="40" t="s">
        <v>43</v>
      </c>
      <c r="B52" s="40" t="s">
        <v>7</v>
      </c>
      <c r="C52" s="54" t="s">
        <v>44</v>
      </c>
      <c r="D52" s="13">
        <v>1.006</v>
      </c>
      <c r="E52" s="13">
        <v>1.1439999999999999</v>
      </c>
      <c r="F52" s="13">
        <v>0.64400000000000002</v>
      </c>
      <c r="G52" s="10">
        <f t="shared" si="0"/>
        <v>738.99302515199997</v>
      </c>
      <c r="H52" s="10">
        <f t="shared" si="1"/>
        <v>520.17456243199979</v>
      </c>
      <c r="I52" s="10">
        <f t="shared" si="2"/>
        <v>1637.32019072</v>
      </c>
      <c r="J52" s="10">
        <f t="shared" si="3"/>
        <v>58.111473919999987</v>
      </c>
      <c r="K52" s="10">
        <f t="shared" si="4"/>
        <v>1405.7953016319998</v>
      </c>
      <c r="L52" s="10">
        <f t="shared" si="5"/>
        <v>160.594389248</v>
      </c>
      <c r="M52" s="10">
        <f t="shared" si="6"/>
        <v>728.65552012800003</v>
      </c>
      <c r="N52" s="10">
        <f t="shared" si="7"/>
        <v>728.65552012800003</v>
      </c>
      <c r="O52" s="10">
        <v>1034.1994570239999</v>
      </c>
      <c r="P52" s="10">
        <v>1034.1994570239999</v>
      </c>
      <c r="Q52" s="10">
        <f t="shared" si="8"/>
        <v>1297.7776852479999</v>
      </c>
      <c r="R52" s="10">
        <f t="shared" si="9"/>
        <v>1297.7776852479999</v>
      </c>
      <c r="S52" s="10">
        <f t="shared" si="10"/>
        <v>1235.7483243520001</v>
      </c>
      <c r="T52" s="10">
        <f t="shared" si="11"/>
        <v>1235.7483243520001</v>
      </c>
      <c r="U52" s="10">
        <f t="shared" si="12"/>
        <v>922.27694591999978</v>
      </c>
      <c r="V52" s="10">
        <f t="shared" si="13"/>
        <v>922.27694591999978</v>
      </c>
      <c r="W52" s="10">
        <f t="shared" si="14"/>
        <v>745.97058841599994</v>
      </c>
      <c r="X52" s="10">
        <f t="shared" si="15"/>
        <v>745.97058841599994</v>
      </c>
      <c r="Y52" s="10">
        <f t="shared" si="16"/>
        <v>262.31942297599994</v>
      </c>
      <c r="Z52" s="10">
        <f t="shared" si="17"/>
        <v>161.16749209599996</v>
      </c>
      <c r="AA52" s="10">
        <f t="shared" si="18"/>
        <v>364.17221388799993</v>
      </c>
      <c r="AB52" s="10">
        <f t="shared" si="19"/>
        <v>198.61333926399996</v>
      </c>
      <c r="AC52" s="10">
        <f t="shared" si="20"/>
        <v>819.60925183999984</v>
      </c>
      <c r="AD52" s="58">
        <f t="shared" si="21"/>
        <v>586.75337830399985</v>
      </c>
      <c r="AE52" s="59">
        <f t="shared" si="22"/>
        <v>698.93717811199986</v>
      </c>
      <c r="AF52" s="59">
        <f t="shared" si="23"/>
        <v>698.93717811199986</v>
      </c>
      <c r="AG52" s="59">
        <f t="shared" si="24"/>
        <v>684.13611135999986</v>
      </c>
      <c r="AH52" s="59">
        <f t="shared" si="25"/>
        <v>500.41117567999993</v>
      </c>
      <c r="AI52" s="57"/>
      <c r="AJ52" s="57"/>
      <c r="AK52" s="57"/>
      <c r="AL52" s="57"/>
      <c r="AM52" s="57"/>
      <c r="AN52" s="57"/>
      <c r="AO52" s="57"/>
      <c r="AP52" s="57"/>
      <c r="AQ52" s="57"/>
      <c r="AR52" s="57"/>
      <c r="AS52" s="57"/>
      <c r="AT52" s="57"/>
    </row>
    <row r="53" spans="1:46" s="13" customFormat="1" ht="15">
      <c r="A53" s="40" t="s">
        <v>45</v>
      </c>
      <c r="B53" s="40" t="s">
        <v>4</v>
      </c>
      <c r="C53" s="54" t="s">
        <v>46</v>
      </c>
      <c r="D53" s="13">
        <v>0.97699999999999998</v>
      </c>
      <c r="E53" s="13">
        <v>0.89</v>
      </c>
      <c r="F53" s="13">
        <v>0.46400000000000002</v>
      </c>
      <c r="G53" s="10">
        <f t="shared" si="0"/>
        <v>616.73842246399988</v>
      </c>
      <c r="H53" s="10">
        <f t="shared" si="1"/>
        <v>446.50377926399995</v>
      </c>
      <c r="I53" s="10">
        <f t="shared" si="2"/>
        <v>1280.7368979199998</v>
      </c>
      <c r="J53" s="10">
        <f t="shared" si="3"/>
        <v>52.156689919999998</v>
      </c>
      <c r="K53" s="10">
        <f t="shared" si="4"/>
        <v>1110.9649233919999</v>
      </c>
      <c r="L53" s="10">
        <f t="shared" si="5"/>
        <v>142.23344435199999</v>
      </c>
      <c r="M53" s="10">
        <f t="shared" si="6"/>
        <v>620.89450079999995</v>
      </c>
      <c r="N53" s="10">
        <f t="shared" si="7"/>
        <v>620.89450079999995</v>
      </c>
      <c r="O53" s="10">
        <v>1034.1994570239999</v>
      </c>
      <c r="P53" s="10">
        <v>1034.1994570239999</v>
      </c>
      <c r="Q53" s="10">
        <f t="shared" si="8"/>
        <v>1112.272088704</v>
      </c>
      <c r="R53" s="10">
        <f t="shared" si="9"/>
        <v>1112.272088704</v>
      </c>
      <c r="S53" s="10">
        <f t="shared" si="10"/>
        <v>1065.0972071679998</v>
      </c>
      <c r="T53" s="10">
        <f t="shared" si="11"/>
        <v>1065.0972071679998</v>
      </c>
      <c r="U53" s="10">
        <f t="shared" si="12"/>
        <v>790.66250547199991</v>
      </c>
      <c r="V53" s="10">
        <f t="shared" si="13"/>
        <v>790.66250547199991</v>
      </c>
      <c r="W53" s="10">
        <f t="shared" si="14"/>
        <v>638.29654502400001</v>
      </c>
      <c r="X53" s="10">
        <f t="shared" si="15"/>
        <v>638.29654502400001</v>
      </c>
      <c r="Y53" s="10">
        <f t="shared" si="16"/>
        <v>216.66968793599995</v>
      </c>
      <c r="Z53" s="10">
        <f t="shared" si="17"/>
        <v>137.97631513599998</v>
      </c>
      <c r="AA53" s="10">
        <f t="shared" si="18"/>
        <v>299.98000326399995</v>
      </c>
      <c r="AB53" s="10">
        <f t="shared" si="19"/>
        <v>171.179829824</v>
      </c>
      <c r="AC53" s="10">
        <f t="shared" si="20"/>
        <v>683.51392665599997</v>
      </c>
      <c r="AD53" s="55">
        <f t="shared" si="21"/>
        <v>502.35857049599997</v>
      </c>
      <c r="AE53" s="56">
        <f t="shared" si="22"/>
        <v>601.97308441600001</v>
      </c>
      <c r="AF53" s="56">
        <f t="shared" si="23"/>
        <v>601.97308441600001</v>
      </c>
      <c r="AG53" s="56">
        <f t="shared" si="24"/>
        <v>572.19411187200001</v>
      </c>
      <c r="AH53" s="56">
        <f t="shared" si="25"/>
        <v>429.26125107199994</v>
      </c>
      <c r="AI53" s="57"/>
      <c r="AJ53" s="57"/>
      <c r="AK53" s="57"/>
      <c r="AL53" s="57"/>
      <c r="AM53" s="57"/>
      <c r="AN53" s="57"/>
      <c r="AO53" s="57"/>
      <c r="AP53" s="57"/>
      <c r="AQ53" s="57"/>
      <c r="AR53" s="57"/>
      <c r="AS53" s="57"/>
      <c r="AT53" s="57"/>
    </row>
    <row r="54" spans="1:46" s="13" customFormat="1" ht="15">
      <c r="A54" s="40" t="s">
        <v>47</v>
      </c>
      <c r="B54" s="40" t="s">
        <v>48</v>
      </c>
      <c r="C54" s="54" t="s">
        <v>1107</v>
      </c>
      <c r="D54" s="13">
        <v>1.0089999999999999</v>
      </c>
      <c r="E54" s="13">
        <v>1.0389999999999999</v>
      </c>
      <c r="F54" s="13">
        <v>1.8979999999999999</v>
      </c>
      <c r="G54" s="10">
        <f t="shared" si="0"/>
        <v>713.78046969599984</v>
      </c>
      <c r="H54" s="10">
        <f t="shared" si="1"/>
        <v>515.04586937599993</v>
      </c>
      <c r="I54" s="10">
        <f t="shared" si="2"/>
        <v>1492.8517174399999</v>
      </c>
      <c r="J54" s="10">
        <f t="shared" si="3"/>
        <v>58.587856639999984</v>
      </c>
      <c r="K54" s="10">
        <f t="shared" si="4"/>
        <v>1293.8984141439998</v>
      </c>
      <c r="L54" s="10">
        <f t="shared" si="5"/>
        <v>162.98604703999999</v>
      </c>
      <c r="M54" s="10">
        <f t="shared" si="6"/>
        <v>715.66001606399993</v>
      </c>
      <c r="N54" s="10">
        <f t="shared" si="7"/>
        <v>715.66001606399993</v>
      </c>
      <c r="O54" s="10">
        <v>1034.1994570239999</v>
      </c>
      <c r="P54" s="10">
        <v>1034.1994570239999</v>
      </c>
      <c r="Q54" s="10">
        <f t="shared" si="8"/>
        <v>1281.3760447359998</v>
      </c>
      <c r="R54" s="10">
        <f t="shared" si="9"/>
        <v>1281.3760447359998</v>
      </c>
      <c r="S54" s="10">
        <f t="shared" si="10"/>
        <v>1227.0121148799999</v>
      </c>
      <c r="T54" s="10">
        <f t="shared" si="11"/>
        <v>1227.0121148799999</v>
      </c>
      <c r="U54" s="10">
        <f t="shared" si="12"/>
        <v>911.46630623999988</v>
      </c>
      <c r="V54" s="10">
        <f t="shared" si="13"/>
        <v>911.46630623999988</v>
      </c>
      <c r="W54" s="10">
        <f t="shared" si="14"/>
        <v>735.71645036799987</v>
      </c>
      <c r="X54" s="10">
        <f t="shared" si="15"/>
        <v>735.71645036799987</v>
      </c>
      <c r="Y54" s="10">
        <f t="shared" si="16"/>
        <v>250.66536934399994</v>
      </c>
      <c r="Z54" s="10">
        <f t="shared" si="17"/>
        <v>158.79748806399996</v>
      </c>
      <c r="AA54" s="10">
        <f t="shared" si="18"/>
        <v>347.56919340799988</v>
      </c>
      <c r="AB54" s="10">
        <f t="shared" si="19"/>
        <v>197.20584486399994</v>
      </c>
      <c r="AC54" s="10">
        <f t="shared" si="20"/>
        <v>791.87078527999984</v>
      </c>
      <c r="AD54" s="58">
        <f t="shared" si="21"/>
        <v>580.38717286399981</v>
      </c>
      <c r="AE54" s="59">
        <f t="shared" si="22"/>
        <v>693.6114358399999</v>
      </c>
      <c r="AF54" s="59">
        <f t="shared" si="23"/>
        <v>693.6114358399999</v>
      </c>
      <c r="AG54" s="59">
        <f t="shared" si="24"/>
        <v>662.08175679999988</v>
      </c>
      <c r="AH54" s="59">
        <f t="shared" si="25"/>
        <v>495.21968671999997</v>
      </c>
      <c r="AI54" s="57"/>
      <c r="AJ54" s="57"/>
      <c r="AK54" s="57"/>
      <c r="AL54" s="57"/>
      <c r="AM54" s="57"/>
      <c r="AN54" s="57"/>
      <c r="AO54" s="57"/>
      <c r="AP54" s="57"/>
      <c r="AQ54" s="57"/>
      <c r="AR54" s="57"/>
      <c r="AS54" s="57"/>
      <c r="AT54" s="57"/>
    </row>
    <row r="55" spans="1:46" s="13" customFormat="1" ht="15">
      <c r="A55" s="40" t="s">
        <v>47</v>
      </c>
      <c r="B55" s="40" t="s">
        <v>49</v>
      </c>
      <c r="C55" s="54" t="s">
        <v>1108</v>
      </c>
      <c r="D55" s="13">
        <v>0.99299999999999999</v>
      </c>
      <c r="E55" s="13">
        <v>0.93899999999999995</v>
      </c>
      <c r="F55" s="13">
        <v>1.7230000000000001</v>
      </c>
      <c r="G55" s="10">
        <f t="shared" si="0"/>
        <v>662.91939641599993</v>
      </c>
      <c r="H55" s="10">
        <f t="shared" si="1"/>
        <v>483.31228409599993</v>
      </c>
      <c r="I55" s="10">
        <f t="shared" si="2"/>
        <v>1352.1112998399999</v>
      </c>
      <c r="J55" s="10">
        <f t="shared" si="3"/>
        <v>55.890159039999993</v>
      </c>
      <c r="K55" s="10">
        <f t="shared" si="4"/>
        <v>1176.7335277439997</v>
      </c>
      <c r="L55" s="10">
        <f t="shared" si="5"/>
        <v>154.66739423999996</v>
      </c>
      <c r="M55" s="10">
        <f t="shared" si="6"/>
        <v>669.80060044799984</v>
      </c>
      <c r="N55" s="10">
        <f t="shared" si="7"/>
        <v>669.80060044799984</v>
      </c>
      <c r="O55" s="10">
        <v>1034.1994570239999</v>
      </c>
      <c r="P55" s="10">
        <v>1034.1994570239999</v>
      </c>
      <c r="Q55" s="10">
        <f t="shared" si="8"/>
        <v>1201.7916197119998</v>
      </c>
      <c r="R55" s="10">
        <f t="shared" si="9"/>
        <v>1201.7916197119998</v>
      </c>
      <c r="S55" s="10">
        <f t="shared" si="10"/>
        <v>1153.13670368</v>
      </c>
      <c r="T55" s="10">
        <f t="shared" si="11"/>
        <v>1153.13670368</v>
      </c>
      <c r="U55" s="10">
        <f t="shared" si="12"/>
        <v>854.93086515200002</v>
      </c>
      <c r="V55" s="10">
        <f t="shared" si="13"/>
        <v>854.93086515200002</v>
      </c>
      <c r="W55" s="10">
        <f t="shared" si="14"/>
        <v>689.60909919999983</v>
      </c>
      <c r="X55" s="10">
        <f t="shared" si="15"/>
        <v>689.60909919999983</v>
      </c>
      <c r="Y55" s="10">
        <f t="shared" si="16"/>
        <v>231.90346899199994</v>
      </c>
      <c r="Z55" s="10">
        <f t="shared" si="17"/>
        <v>148.87753971199999</v>
      </c>
      <c r="AA55" s="10">
        <f t="shared" si="18"/>
        <v>321.22162003199998</v>
      </c>
      <c r="AB55" s="10">
        <f t="shared" si="19"/>
        <v>185.33020108799994</v>
      </c>
      <c r="AC55" s="10">
        <f t="shared" si="20"/>
        <v>735.23754137599985</v>
      </c>
      <c r="AD55" s="55">
        <f t="shared" si="21"/>
        <v>544.10846335999997</v>
      </c>
      <c r="AE55" s="56">
        <f t="shared" si="22"/>
        <v>651.67640332799988</v>
      </c>
      <c r="AF55" s="56">
        <f t="shared" si="23"/>
        <v>651.67640332799988</v>
      </c>
      <c r="AG55" s="56">
        <f t="shared" si="24"/>
        <v>615.40058099200007</v>
      </c>
      <c r="AH55" s="56">
        <f t="shared" si="25"/>
        <v>464.59838291199992</v>
      </c>
      <c r="AI55" s="57"/>
      <c r="AJ55" s="57"/>
      <c r="AK55" s="57"/>
      <c r="AL55" s="57"/>
      <c r="AM55" s="57"/>
      <c r="AN55" s="57"/>
      <c r="AO55" s="57"/>
      <c r="AP55" s="57"/>
      <c r="AQ55" s="57"/>
      <c r="AR55" s="57"/>
      <c r="AS55" s="57"/>
      <c r="AT55" s="57"/>
    </row>
    <row r="56" spans="1:46" s="13" customFormat="1" ht="15">
      <c r="A56" s="40" t="s">
        <v>47</v>
      </c>
      <c r="B56" s="40" t="s">
        <v>50</v>
      </c>
      <c r="C56" s="54" t="s">
        <v>1109</v>
      </c>
      <c r="D56" s="13">
        <v>1.008</v>
      </c>
      <c r="E56" s="13">
        <v>1.0569999999999999</v>
      </c>
      <c r="F56" s="13">
        <v>1.5349999999999999</v>
      </c>
      <c r="G56" s="10">
        <f t="shared" si="0"/>
        <v>715.53911590400003</v>
      </c>
      <c r="H56" s="10">
        <f t="shared" si="1"/>
        <v>513.3615677439999</v>
      </c>
      <c r="I56" s="10">
        <f t="shared" si="2"/>
        <v>1517.3330975999997</v>
      </c>
      <c r="J56" s="10">
        <f t="shared" si="3"/>
        <v>58.221547199999996</v>
      </c>
      <c r="K56" s="10">
        <f t="shared" si="4"/>
        <v>1312.07530208</v>
      </c>
      <c r="L56" s="10">
        <f t="shared" si="5"/>
        <v>161.570612928</v>
      </c>
      <c r="M56" s="10">
        <f t="shared" si="6"/>
        <v>714.70580703999985</v>
      </c>
      <c r="N56" s="10">
        <f t="shared" si="7"/>
        <v>714.70580703999985</v>
      </c>
      <c r="O56" s="10">
        <v>1034.1994570239999</v>
      </c>
      <c r="P56" s="10">
        <v>1034.1994570239999</v>
      </c>
      <c r="Q56" s="10">
        <f t="shared" si="8"/>
        <v>1278.1045224959996</v>
      </c>
      <c r="R56" s="10">
        <f t="shared" si="9"/>
        <v>1278.1045224959996</v>
      </c>
      <c r="S56" s="10">
        <f t="shared" si="10"/>
        <v>1222.2634453119997</v>
      </c>
      <c r="T56" s="10">
        <f t="shared" si="11"/>
        <v>1222.2634453119997</v>
      </c>
      <c r="U56" s="10">
        <f t="shared" si="12"/>
        <v>908.91368883200005</v>
      </c>
      <c r="V56" s="10">
        <f t="shared" si="13"/>
        <v>908.91368883200005</v>
      </c>
      <c r="W56" s="10">
        <f t="shared" si="14"/>
        <v>734.01518662399997</v>
      </c>
      <c r="X56" s="10">
        <f t="shared" si="15"/>
        <v>734.01518662399997</v>
      </c>
      <c r="Y56" s="10">
        <f t="shared" si="16"/>
        <v>251.93680595199996</v>
      </c>
      <c r="Z56" s="10">
        <f t="shared" si="17"/>
        <v>158.477373312</v>
      </c>
      <c r="AA56" s="10">
        <f t="shared" si="18"/>
        <v>349.41156748799995</v>
      </c>
      <c r="AB56" s="10">
        <f t="shared" si="19"/>
        <v>196.44327161599998</v>
      </c>
      <c r="AC56" s="10">
        <f t="shared" si="20"/>
        <v>793.73156505599991</v>
      </c>
      <c r="AD56" s="58">
        <f t="shared" si="21"/>
        <v>578.58413644799998</v>
      </c>
      <c r="AE56" s="59">
        <f t="shared" si="22"/>
        <v>691.01118015999998</v>
      </c>
      <c r="AF56" s="59">
        <f t="shared" si="23"/>
        <v>691.01118015999998</v>
      </c>
      <c r="AG56" s="59">
        <f t="shared" si="24"/>
        <v>663.41057587199998</v>
      </c>
      <c r="AH56" s="59">
        <f t="shared" si="25"/>
        <v>493.65772883199998</v>
      </c>
      <c r="AI56" s="57"/>
      <c r="AJ56" s="57"/>
      <c r="AK56" s="57"/>
      <c r="AL56" s="57"/>
      <c r="AM56" s="57"/>
      <c r="AN56" s="57"/>
      <c r="AO56" s="57"/>
      <c r="AP56" s="57"/>
      <c r="AQ56" s="57"/>
      <c r="AR56" s="57"/>
      <c r="AS56" s="57"/>
      <c r="AT56" s="57"/>
    </row>
    <row r="57" spans="1:46" s="13" customFormat="1" ht="15">
      <c r="A57" s="40" t="s">
        <v>47</v>
      </c>
      <c r="B57" s="40" t="s">
        <v>40</v>
      </c>
      <c r="C57" s="54" t="s">
        <v>51</v>
      </c>
      <c r="D57" s="13">
        <v>0.98699999999999999</v>
      </c>
      <c r="E57" s="13">
        <v>0.91600000000000004</v>
      </c>
      <c r="F57" s="13">
        <v>1.1950000000000001</v>
      </c>
      <c r="G57" s="10">
        <f t="shared" si="0"/>
        <v>642.617552832</v>
      </c>
      <c r="H57" s="10">
        <f t="shared" si="1"/>
        <v>467.40976275199995</v>
      </c>
      <c r="I57" s="10">
        <f t="shared" si="2"/>
        <v>1318.7771408000001</v>
      </c>
      <c r="J57" s="10">
        <f t="shared" si="3"/>
        <v>54.305825599999999</v>
      </c>
      <c r="K57" s="10">
        <f t="shared" si="4"/>
        <v>1146.40779776</v>
      </c>
      <c r="L57" s="10">
        <f t="shared" si="5"/>
        <v>149.37629798399996</v>
      </c>
      <c r="M57" s="10">
        <f t="shared" si="6"/>
        <v>648.56547980799996</v>
      </c>
      <c r="N57" s="10">
        <f t="shared" si="7"/>
        <v>648.56547980799996</v>
      </c>
      <c r="O57" s="10">
        <v>1034.1994570239999</v>
      </c>
      <c r="P57" s="10">
        <v>1034.1994570239999</v>
      </c>
      <c r="Q57" s="10">
        <f t="shared" si="8"/>
        <v>1163.0577347200001</v>
      </c>
      <c r="R57" s="10">
        <f t="shared" si="9"/>
        <v>1163.0577347200001</v>
      </c>
      <c r="S57" s="10">
        <f t="shared" si="10"/>
        <v>1115.1744143359999</v>
      </c>
      <c r="T57" s="10">
        <f t="shared" si="11"/>
        <v>1115.1744143359999</v>
      </c>
      <c r="U57" s="10">
        <f t="shared" si="12"/>
        <v>827.13573792</v>
      </c>
      <c r="V57" s="10">
        <f t="shared" si="13"/>
        <v>827.13573792</v>
      </c>
      <c r="W57" s="10">
        <f t="shared" si="14"/>
        <v>667.38909337600001</v>
      </c>
      <c r="X57" s="10">
        <f t="shared" si="15"/>
        <v>667.38909337600001</v>
      </c>
      <c r="Y57" s="10">
        <f t="shared" si="16"/>
        <v>225.14749587199998</v>
      </c>
      <c r="Z57" s="10">
        <f t="shared" si="17"/>
        <v>144.15521555200002</v>
      </c>
      <c r="AA57" s="10">
        <f t="shared" si="18"/>
        <v>311.79140755199995</v>
      </c>
      <c r="AB57" s="10">
        <f t="shared" si="19"/>
        <v>179.22853241600001</v>
      </c>
      <c r="AC57" s="10">
        <f t="shared" si="20"/>
        <v>712.50253696000004</v>
      </c>
      <c r="AD57" s="55">
        <f t="shared" si="21"/>
        <v>526.05500185599999</v>
      </c>
      <c r="AE57" s="56">
        <f t="shared" si="22"/>
        <v>630.23665465599981</v>
      </c>
      <c r="AF57" s="56">
        <f t="shared" si="23"/>
        <v>630.23665465599981</v>
      </c>
      <c r="AG57" s="56">
        <f t="shared" si="24"/>
        <v>596.43477440000004</v>
      </c>
      <c r="AH57" s="56">
        <f t="shared" si="25"/>
        <v>449.32634687999996</v>
      </c>
      <c r="AI57" s="57"/>
      <c r="AJ57" s="57"/>
      <c r="AK57" s="57"/>
      <c r="AL57" s="57"/>
      <c r="AM57" s="57"/>
      <c r="AN57" s="57"/>
      <c r="AO57" s="57"/>
      <c r="AP57" s="57"/>
      <c r="AQ57" s="57"/>
      <c r="AR57" s="57"/>
      <c r="AS57" s="57"/>
      <c r="AT57" s="57"/>
    </row>
    <row r="58" spans="1:46" s="13" customFormat="1" ht="15">
      <c r="A58" s="40" t="s">
        <v>52</v>
      </c>
      <c r="B58" s="40" t="s">
        <v>4</v>
      </c>
      <c r="C58" s="54" t="s">
        <v>53</v>
      </c>
      <c r="D58" s="13">
        <v>0.98199999999999998</v>
      </c>
      <c r="E58" s="13">
        <v>0.91</v>
      </c>
      <c r="F58" s="13">
        <v>0.42199999999999999</v>
      </c>
      <c r="G58" s="10">
        <f t="shared" si="0"/>
        <v>626.02535923200003</v>
      </c>
      <c r="H58" s="10">
        <f t="shared" si="1"/>
        <v>451.96521843199997</v>
      </c>
      <c r="I58" s="10">
        <f t="shared" si="2"/>
        <v>1308.81099776</v>
      </c>
      <c r="J58" s="10">
        <f t="shared" si="3"/>
        <v>52.622245759999991</v>
      </c>
      <c r="K58" s="10">
        <f t="shared" si="4"/>
        <v>1134.060102016</v>
      </c>
      <c r="L58" s="10">
        <f t="shared" si="5"/>
        <v>143.55937625600001</v>
      </c>
      <c r="M58" s="10">
        <f t="shared" si="6"/>
        <v>628.98975897599996</v>
      </c>
      <c r="N58" s="10">
        <f t="shared" si="7"/>
        <v>628.98975897599996</v>
      </c>
      <c r="O58" s="10">
        <v>1034.1994570239999</v>
      </c>
      <c r="P58" s="10">
        <v>1034.1994570239999</v>
      </c>
      <c r="Q58" s="10">
        <f t="shared" si="8"/>
        <v>1126.1239989759999</v>
      </c>
      <c r="R58" s="10">
        <f t="shared" si="9"/>
        <v>1126.1239989759999</v>
      </c>
      <c r="S58" s="10">
        <f t="shared" si="10"/>
        <v>1077.7343415039998</v>
      </c>
      <c r="T58" s="10">
        <f t="shared" si="11"/>
        <v>1077.7343415039998</v>
      </c>
      <c r="U58" s="10">
        <f t="shared" si="12"/>
        <v>800.46155366399989</v>
      </c>
      <c r="V58" s="10">
        <f t="shared" si="13"/>
        <v>800.46155366399989</v>
      </c>
      <c r="W58" s="10">
        <f t="shared" si="14"/>
        <v>646.33947327999999</v>
      </c>
      <c r="X58" s="10">
        <f t="shared" si="15"/>
        <v>646.33947327999999</v>
      </c>
      <c r="Y58" s="10">
        <f t="shared" si="16"/>
        <v>220.17904063999995</v>
      </c>
      <c r="Z58" s="10">
        <f t="shared" si="17"/>
        <v>139.71727743999998</v>
      </c>
      <c r="AA58" s="10">
        <f t="shared" si="18"/>
        <v>304.90587276800005</v>
      </c>
      <c r="AB58" s="10">
        <f t="shared" si="19"/>
        <v>173.21131340800002</v>
      </c>
      <c r="AC58" s="10">
        <f t="shared" si="20"/>
        <v>693.82689075199983</v>
      </c>
      <c r="AD58" s="58">
        <f t="shared" si="21"/>
        <v>508.60062771199995</v>
      </c>
      <c r="AE58" s="59">
        <f t="shared" si="22"/>
        <v>609.15635840000004</v>
      </c>
      <c r="AF58" s="59">
        <f t="shared" si="23"/>
        <v>609.15635840000004</v>
      </c>
      <c r="AG58" s="59">
        <f t="shared" si="24"/>
        <v>580.68310758400003</v>
      </c>
      <c r="AH58" s="59">
        <f t="shared" si="25"/>
        <v>434.53827238399998</v>
      </c>
      <c r="AI58" s="57"/>
      <c r="AJ58" s="57"/>
      <c r="AK58" s="57"/>
      <c r="AL58" s="57"/>
      <c r="AM58" s="57"/>
      <c r="AN58" s="57"/>
      <c r="AO58" s="57"/>
      <c r="AP58" s="57"/>
      <c r="AQ58" s="57"/>
      <c r="AR58" s="57"/>
      <c r="AS58" s="57"/>
      <c r="AT58" s="57"/>
    </row>
    <row r="59" spans="1:46" s="13" customFormat="1" ht="15">
      <c r="A59" s="40" t="s">
        <v>54</v>
      </c>
      <c r="B59" s="40" t="s">
        <v>4</v>
      </c>
      <c r="C59" s="54" t="s">
        <v>55</v>
      </c>
      <c r="D59" s="13">
        <v>0.98399999999999999</v>
      </c>
      <c r="E59" s="13">
        <v>0.90700000000000003</v>
      </c>
      <c r="F59" s="13">
        <v>0.42399999999999999</v>
      </c>
      <c r="G59" s="10">
        <f t="shared" si="0"/>
        <v>625.16137420799987</v>
      </c>
      <c r="H59" s="10">
        <f t="shared" si="1"/>
        <v>451.67505804799998</v>
      </c>
      <c r="I59" s="10">
        <f t="shared" si="2"/>
        <v>1304.6913699199999</v>
      </c>
      <c r="J59" s="10">
        <f t="shared" si="3"/>
        <v>52.643899519999998</v>
      </c>
      <c r="K59" s="10">
        <f t="shared" si="4"/>
        <v>1130.816007872</v>
      </c>
      <c r="L59" s="10">
        <f t="shared" si="5"/>
        <v>143.58066911999998</v>
      </c>
      <c r="M59" s="10">
        <f t="shared" si="6"/>
        <v>628.46212902399998</v>
      </c>
      <c r="N59" s="10">
        <f t="shared" si="7"/>
        <v>628.46212902399998</v>
      </c>
      <c r="O59" s="10">
        <v>1034.1994570239999</v>
      </c>
      <c r="P59" s="10">
        <v>1034.1994570239999</v>
      </c>
      <c r="Q59" s="10">
        <f t="shared" si="8"/>
        <v>1125.349877056</v>
      </c>
      <c r="R59" s="10">
        <f t="shared" si="9"/>
        <v>1125.349877056</v>
      </c>
      <c r="S59" s="10">
        <f t="shared" si="10"/>
        <v>1077.1536598399998</v>
      </c>
      <c r="T59" s="10">
        <f t="shared" si="11"/>
        <v>1077.1536598399998</v>
      </c>
      <c r="U59" s="10">
        <f t="shared" si="12"/>
        <v>799.91912697599992</v>
      </c>
      <c r="V59" s="10">
        <f t="shared" si="13"/>
        <v>799.91912697599992</v>
      </c>
      <c r="W59" s="10">
        <f t="shared" si="14"/>
        <v>645.86850399999992</v>
      </c>
      <c r="X59" s="10">
        <f t="shared" si="15"/>
        <v>645.86850399999992</v>
      </c>
      <c r="Y59" s="10">
        <f t="shared" si="16"/>
        <v>219.81309209599999</v>
      </c>
      <c r="Z59" s="10">
        <f t="shared" si="17"/>
        <v>139.61658745599999</v>
      </c>
      <c r="AA59" s="10">
        <f t="shared" si="18"/>
        <v>304.37824281600001</v>
      </c>
      <c r="AB59" s="10">
        <f t="shared" si="19"/>
        <v>173.117841344</v>
      </c>
      <c r="AC59" s="10">
        <f t="shared" si="20"/>
        <v>692.85824588799994</v>
      </c>
      <c r="AD59" s="55">
        <f t="shared" si="21"/>
        <v>508.24261888000001</v>
      </c>
      <c r="AE59" s="56">
        <f t="shared" si="22"/>
        <v>608.81675526399988</v>
      </c>
      <c r="AF59" s="56">
        <f t="shared" si="23"/>
        <v>608.81675526399988</v>
      </c>
      <c r="AG59" s="56">
        <f t="shared" si="24"/>
        <v>579.91512089599996</v>
      </c>
      <c r="AH59" s="56">
        <f t="shared" si="25"/>
        <v>434.25208185599996</v>
      </c>
      <c r="AI59" s="57"/>
      <c r="AJ59" s="57"/>
      <c r="AK59" s="57"/>
      <c r="AL59" s="57"/>
      <c r="AM59" s="57"/>
      <c r="AN59" s="57"/>
      <c r="AO59" s="57"/>
      <c r="AP59" s="57"/>
      <c r="AQ59" s="57"/>
      <c r="AR59" s="57"/>
      <c r="AS59" s="57"/>
      <c r="AT59" s="57"/>
    </row>
    <row r="60" spans="1:46" s="13" customFormat="1" ht="15">
      <c r="A60" s="40" t="s">
        <v>56</v>
      </c>
      <c r="B60" s="40" t="s">
        <v>4</v>
      </c>
      <c r="C60" s="54" t="s">
        <v>57</v>
      </c>
      <c r="D60" s="13">
        <v>0.98199999999999998</v>
      </c>
      <c r="E60" s="13">
        <v>0.91</v>
      </c>
      <c r="F60" s="13">
        <v>0.53600000000000003</v>
      </c>
      <c r="G60" s="10">
        <f t="shared" si="0"/>
        <v>627.91789785599997</v>
      </c>
      <c r="H60" s="10">
        <f t="shared" si="1"/>
        <v>453.85775705599997</v>
      </c>
      <c r="I60" s="10">
        <f t="shared" si="2"/>
        <v>1309.01670848</v>
      </c>
      <c r="J60" s="10">
        <f t="shared" si="3"/>
        <v>52.827956479999997</v>
      </c>
      <c r="K60" s="10">
        <f t="shared" si="4"/>
        <v>1134.800660608</v>
      </c>
      <c r="L60" s="10">
        <f t="shared" si="5"/>
        <v>144.29993484800002</v>
      </c>
      <c r="M60" s="10">
        <f t="shared" si="6"/>
        <v>631.33486118400003</v>
      </c>
      <c r="N60" s="10">
        <f t="shared" si="7"/>
        <v>631.33486118400003</v>
      </c>
      <c r="O60" s="10">
        <v>1034.1994570239999</v>
      </c>
      <c r="P60" s="10">
        <v>1034.1994570239999</v>
      </c>
      <c r="Q60" s="10">
        <f t="shared" si="8"/>
        <v>1130.608492672</v>
      </c>
      <c r="R60" s="10">
        <f t="shared" si="9"/>
        <v>1130.608492672</v>
      </c>
      <c r="S60" s="10">
        <f t="shared" si="10"/>
        <v>1082.3422616319999</v>
      </c>
      <c r="T60" s="10">
        <f t="shared" si="11"/>
        <v>1082.3422616319999</v>
      </c>
      <c r="U60" s="10">
        <f t="shared" si="12"/>
        <v>803.71178303999989</v>
      </c>
      <c r="V60" s="10">
        <f t="shared" si="13"/>
        <v>803.71178303999989</v>
      </c>
      <c r="W60" s="10">
        <f t="shared" si="14"/>
        <v>648.89028620800002</v>
      </c>
      <c r="X60" s="10">
        <f t="shared" si="15"/>
        <v>648.89028620800002</v>
      </c>
      <c r="Y60" s="10">
        <f t="shared" si="16"/>
        <v>220.71388851199998</v>
      </c>
      <c r="Z60" s="10">
        <f t="shared" si="17"/>
        <v>140.25212531199998</v>
      </c>
      <c r="AA60" s="10">
        <f t="shared" si="18"/>
        <v>305.64643136000001</v>
      </c>
      <c r="AB60" s="10">
        <f t="shared" si="19"/>
        <v>173.95187200000001</v>
      </c>
      <c r="AC60" s="10">
        <f t="shared" si="20"/>
        <v>695.96628223999983</v>
      </c>
      <c r="AD60" s="58">
        <f t="shared" si="21"/>
        <v>510.74001919999995</v>
      </c>
      <c r="AE60" s="59">
        <f t="shared" si="22"/>
        <v>611.74831347199995</v>
      </c>
      <c r="AF60" s="59">
        <f t="shared" si="23"/>
        <v>611.74831347199995</v>
      </c>
      <c r="AG60" s="59">
        <f t="shared" si="24"/>
        <v>582.49336191999998</v>
      </c>
      <c r="AH60" s="59">
        <f t="shared" si="25"/>
        <v>436.34852671999994</v>
      </c>
      <c r="AI60" s="57"/>
      <c r="AJ60" s="57"/>
      <c r="AK60" s="57"/>
      <c r="AL60" s="57"/>
      <c r="AM60" s="57"/>
      <c r="AN60" s="57"/>
      <c r="AO60" s="57"/>
      <c r="AP60" s="57"/>
      <c r="AQ60" s="57"/>
      <c r="AR60" s="57"/>
      <c r="AS60" s="57"/>
      <c r="AT60" s="57"/>
    </row>
    <row r="61" spans="1:46" s="13" customFormat="1" ht="15">
      <c r="A61" s="40" t="s">
        <v>58</v>
      </c>
      <c r="B61" s="40" t="s">
        <v>4</v>
      </c>
      <c r="C61" s="54" t="s">
        <v>59</v>
      </c>
      <c r="D61" s="13">
        <v>0.98499999999999999</v>
      </c>
      <c r="E61" s="13">
        <v>0.874</v>
      </c>
      <c r="F61" s="13">
        <v>0.82299999999999995</v>
      </c>
      <c r="G61" s="10">
        <f t="shared" si="0"/>
        <v>617.3310136959999</v>
      </c>
      <c r="H61" s="10">
        <f t="shared" si="1"/>
        <v>450.15676857599988</v>
      </c>
      <c r="I61" s="10">
        <f t="shared" si="2"/>
        <v>1259.29787104</v>
      </c>
      <c r="J61" s="10">
        <f t="shared" si="3"/>
        <v>52.804498239999994</v>
      </c>
      <c r="K61" s="10">
        <f t="shared" si="4"/>
        <v>1095.685308544</v>
      </c>
      <c r="L61" s="10">
        <f t="shared" si="5"/>
        <v>144.36922687999999</v>
      </c>
      <c r="M61" s="10">
        <f t="shared" si="6"/>
        <v>624.49443840000004</v>
      </c>
      <c r="N61" s="10">
        <f t="shared" si="7"/>
        <v>624.49443840000004</v>
      </c>
      <c r="O61" s="10">
        <v>1034.1994570239999</v>
      </c>
      <c r="P61" s="10">
        <v>1034.1994570239999</v>
      </c>
      <c r="Q61" s="10">
        <f t="shared" si="8"/>
        <v>1120.4178723199998</v>
      </c>
      <c r="R61" s="10">
        <f t="shared" si="9"/>
        <v>1120.4178723199998</v>
      </c>
      <c r="S61" s="10">
        <f t="shared" si="10"/>
        <v>1074.6364102399998</v>
      </c>
      <c r="T61" s="10">
        <f t="shared" si="11"/>
        <v>1074.6364102399998</v>
      </c>
      <c r="U61" s="10">
        <f t="shared" si="12"/>
        <v>796.68261164799992</v>
      </c>
      <c r="V61" s="10">
        <f t="shared" si="13"/>
        <v>796.68261164799992</v>
      </c>
      <c r="W61" s="10">
        <f t="shared" si="14"/>
        <v>642.77237721599988</v>
      </c>
      <c r="X61" s="10">
        <f t="shared" si="15"/>
        <v>642.77237721599988</v>
      </c>
      <c r="Y61" s="10">
        <f t="shared" si="16"/>
        <v>216.17706489599999</v>
      </c>
      <c r="Z61" s="10">
        <f t="shared" si="17"/>
        <v>138.89840441600001</v>
      </c>
      <c r="AA61" s="10">
        <f t="shared" si="18"/>
        <v>299.19685894399998</v>
      </c>
      <c r="AB61" s="10">
        <f t="shared" si="19"/>
        <v>172.71219423999997</v>
      </c>
      <c r="AC61" s="10">
        <f t="shared" si="20"/>
        <v>684.24582374399995</v>
      </c>
      <c r="AD61" s="55">
        <f t="shared" si="21"/>
        <v>506.34719308799993</v>
      </c>
      <c r="AE61" s="56">
        <f t="shared" si="22"/>
        <v>607.27139859199997</v>
      </c>
      <c r="AF61" s="56">
        <f t="shared" si="23"/>
        <v>607.27139859199997</v>
      </c>
      <c r="AG61" s="56">
        <f t="shared" si="24"/>
        <v>573.07325452800001</v>
      </c>
      <c r="AH61" s="56">
        <f t="shared" si="25"/>
        <v>432.70997324799993</v>
      </c>
      <c r="AI61" s="57"/>
      <c r="AJ61" s="57"/>
      <c r="AK61" s="57"/>
      <c r="AL61" s="57"/>
      <c r="AM61" s="57"/>
      <c r="AN61" s="57"/>
      <c r="AO61" s="57"/>
      <c r="AP61" s="57"/>
      <c r="AQ61" s="57"/>
      <c r="AR61" s="57"/>
      <c r="AS61" s="57"/>
      <c r="AT61" s="57"/>
    </row>
    <row r="62" spans="1:46" s="13" customFormat="1" ht="15">
      <c r="A62" s="40" t="s">
        <v>60</v>
      </c>
      <c r="B62" s="40" t="s">
        <v>7</v>
      </c>
      <c r="C62" s="54" t="s">
        <v>1110</v>
      </c>
      <c r="D62" s="13">
        <v>0.98899999999999999</v>
      </c>
      <c r="E62" s="13">
        <v>0.94699999999999995</v>
      </c>
      <c r="F62" s="13">
        <v>1.4</v>
      </c>
      <c r="G62" s="10">
        <f t="shared" si="0"/>
        <v>660.24082630399982</v>
      </c>
      <c r="H62" s="10">
        <f t="shared" si="1"/>
        <v>479.10351494399998</v>
      </c>
      <c r="I62" s="10">
        <f t="shared" si="2"/>
        <v>1362.5718703999999</v>
      </c>
      <c r="J62" s="10">
        <f t="shared" si="3"/>
        <v>55.307311999999996</v>
      </c>
      <c r="K62" s="10">
        <f t="shared" si="4"/>
        <v>1183.4411407999999</v>
      </c>
      <c r="L62" s="10">
        <f t="shared" si="5"/>
        <v>152.66730860799998</v>
      </c>
      <c r="M62" s="10">
        <f t="shared" si="6"/>
        <v>665.04868281599988</v>
      </c>
      <c r="N62" s="10">
        <f t="shared" si="7"/>
        <v>665.04868281599988</v>
      </c>
      <c r="O62" s="10">
        <v>1034.1994570239999</v>
      </c>
      <c r="P62" s="10">
        <v>1034.1994570239999</v>
      </c>
      <c r="Q62" s="10">
        <f t="shared" si="8"/>
        <v>1192.0737731200002</v>
      </c>
      <c r="R62" s="10">
        <f t="shared" si="9"/>
        <v>1192.0737731200002</v>
      </c>
      <c r="S62" s="10">
        <f t="shared" si="10"/>
        <v>1142.5667816319999</v>
      </c>
      <c r="T62" s="10">
        <f t="shared" si="11"/>
        <v>1142.5667816319999</v>
      </c>
      <c r="U62" s="10">
        <f t="shared" si="12"/>
        <v>847.82951456000001</v>
      </c>
      <c r="V62" s="10">
        <f t="shared" si="13"/>
        <v>847.82951456000001</v>
      </c>
      <c r="W62" s="10">
        <f t="shared" si="14"/>
        <v>684.16029139199986</v>
      </c>
      <c r="X62" s="10">
        <f t="shared" si="15"/>
        <v>684.16029139199986</v>
      </c>
      <c r="Y62" s="10">
        <f t="shared" si="16"/>
        <v>231.476529024</v>
      </c>
      <c r="Z62" s="10">
        <f t="shared" si="17"/>
        <v>147.743243584</v>
      </c>
      <c r="AA62" s="10">
        <f t="shared" si="18"/>
        <v>320.68099782399997</v>
      </c>
      <c r="AB62" s="10">
        <f t="shared" si="19"/>
        <v>183.63182451199998</v>
      </c>
      <c r="AC62" s="10">
        <f t="shared" si="20"/>
        <v>732.17858688000001</v>
      </c>
      <c r="AD62" s="58">
        <f t="shared" si="21"/>
        <v>539.42114611199997</v>
      </c>
      <c r="AE62" s="59">
        <f t="shared" si="22"/>
        <v>645.764565952</v>
      </c>
      <c r="AF62" s="59">
        <f t="shared" si="23"/>
        <v>645.764565952</v>
      </c>
      <c r="AG62" s="59">
        <f t="shared" si="24"/>
        <v>612.68231231999994</v>
      </c>
      <c r="AH62" s="59">
        <f t="shared" si="25"/>
        <v>460.59532447999999</v>
      </c>
      <c r="AI62" s="57"/>
      <c r="AJ62" s="57"/>
      <c r="AK62" s="57"/>
      <c r="AL62" s="57"/>
      <c r="AM62" s="57"/>
      <c r="AN62" s="57"/>
      <c r="AO62" s="57"/>
      <c r="AP62" s="57"/>
      <c r="AQ62" s="57"/>
      <c r="AR62" s="57"/>
      <c r="AS62" s="57"/>
      <c r="AT62" s="57"/>
    </row>
    <row r="63" spans="1:46" s="13" customFormat="1" ht="15">
      <c r="A63" s="40" t="s">
        <v>60</v>
      </c>
      <c r="B63" s="40" t="s">
        <v>40</v>
      </c>
      <c r="C63" s="54" t="s">
        <v>61</v>
      </c>
      <c r="D63" s="13">
        <v>0.98099999999999998</v>
      </c>
      <c r="E63" s="13">
        <v>0.879</v>
      </c>
      <c r="F63" s="13">
        <v>1.2529999999999999</v>
      </c>
      <c r="G63" s="10">
        <f t="shared" si="0"/>
        <v>625.819287616</v>
      </c>
      <c r="H63" s="10">
        <f t="shared" si="1"/>
        <v>457.6886680959999</v>
      </c>
      <c r="I63" s="10">
        <f t="shared" si="2"/>
        <v>1266.92179904</v>
      </c>
      <c r="J63" s="10">
        <f t="shared" si="3"/>
        <v>53.526290240000002</v>
      </c>
      <c r="K63" s="10">
        <f t="shared" si="4"/>
        <v>1103.8469715839999</v>
      </c>
      <c r="L63" s="10">
        <f t="shared" si="5"/>
        <v>147.08857823999998</v>
      </c>
      <c r="M63" s="10">
        <f t="shared" si="6"/>
        <v>634.10004633599999</v>
      </c>
      <c r="N63" s="10">
        <f t="shared" si="7"/>
        <v>634.10004633599999</v>
      </c>
      <c r="O63" s="10">
        <v>1034.1994570239999</v>
      </c>
      <c r="P63" s="10">
        <v>1034.1994570239999</v>
      </c>
      <c r="Q63" s="10">
        <f t="shared" si="8"/>
        <v>1138.3973501439998</v>
      </c>
      <c r="R63" s="10">
        <f t="shared" si="9"/>
        <v>1138.3973501439998</v>
      </c>
      <c r="S63" s="10">
        <f t="shared" si="10"/>
        <v>1092.7588028799998</v>
      </c>
      <c r="T63" s="10">
        <f t="shared" si="11"/>
        <v>1092.7588028799998</v>
      </c>
      <c r="U63" s="10">
        <f t="shared" si="12"/>
        <v>809.686777216</v>
      </c>
      <c r="V63" s="10">
        <f t="shared" si="13"/>
        <v>809.686777216</v>
      </c>
      <c r="W63" s="10">
        <f t="shared" si="14"/>
        <v>653.05177798399984</v>
      </c>
      <c r="X63" s="10">
        <f t="shared" si="15"/>
        <v>653.05177798399984</v>
      </c>
      <c r="Y63" s="10">
        <f t="shared" si="16"/>
        <v>218.776237888</v>
      </c>
      <c r="Z63" s="10">
        <f t="shared" si="17"/>
        <v>141.055479808</v>
      </c>
      <c r="AA63" s="10">
        <f t="shared" si="18"/>
        <v>302.83324704</v>
      </c>
      <c r="AB63" s="10">
        <f t="shared" si="19"/>
        <v>175.62498585599997</v>
      </c>
      <c r="AC63" s="10">
        <f t="shared" si="20"/>
        <v>693.832665088</v>
      </c>
      <c r="AD63" s="55">
        <f t="shared" si="21"/>
        <v>514.91630771199993</v>
      </c>
      <c r="AE63" s="56">
        <f t="shared" si="22"/>
        <v>617.48728166400008</v>
      </c>
      <c r="AF63" s="56">
        <f t="shared" si="23"/>
        <v>617.48728166400008</v>
      </c>
      <c r="AG63" s="56">
        <f t="shared" si="24"/>
        <v>581.09525081599998</v>
      </c>
      <c r="AH63" s="56">
        <f t="shared" si="25"/>
        <v>439.92897593600003</v>
      </c>
      <c r="AI63" s="57"/>
      <c r="AJ63" s="57"/>
      <c r="AK63" s="57"/>
      <c r="AL63" s="57"/>
      <c r="AM63" s="57"/>
      <c r="AN63" s="57"/>
      <c r="AO63" s="57"/>
      <c r="AP63" s="57"/>
      <c r="AQ63" s="57"/>
      <c r="AR63" s="57"/>
      <c r="AS63" s="57"/>
      <c r="AT63" s="57"/>
    </row>
    <row r="64" spans="1:46" s="13" customFormat="1" ht="15">
      <c r="A64" s="40" t="s">
        <v>62</v>
      </c>
      <c r="B64" s="40" t="s">
        <v>38</v>
      </c>
      <c r="C64" s="54" t="s">
        <v>63</v>
      </c>
      <c r="D64" s="13">
        <v>0.995</v>
      </c>
      <c r="E64" s="13">
        <v>1.002</v>
      </c>
      <c r="F64" s="13">
        <v>0.66100000000000003</v>
      </c>
      <c r="G64" s="10">
        <f t="shared" si="0"/>
        <v>673.73689311999999</v>
      </c>
      <c r="H64" s="10">
        <f t="shared" si="1"/>
        <v>482.07946335999992</v>
      </c>
      <c r="I64" s="10">
        <f t="shared" si="2"/>
        <v>1438.3708572799999</v>
      </c>
      <c r="J64" s="10">
        <f t="shared" si="3"/>
        <v>55.182802879999997</v>
      </c>
      <c r="K64" s="10">
        <f t="shared" si="4"/>
        <v>1242.2033102079999</v>
      </c>
      <c r="L64" s="10">
        <f t="shared" si="5"/>
        <v>151.56404953599997</v>
      </c>
      <c r="M64" s="10">
        <f t="shared" si="6"/>
        <v>672.30016614399995</v>
      </c>
      <c r="N64" s="10">
        <f t="shared" si="7"/>
        <v>672.30016614399995</v>
      </c>
      <c r="O64" s="10">
        <v>1034.1994570239999</v>
      </c>
      <c r="P64" s="10">
        <v>1034.1994570239999</v>
      </c>
      <c r="Q64" s="10">
        <f t="shared" si="8"/>
        <v>1201.4888279679999</v>
      </c>
      <c r="R64" s="10">
        <f t="shared" si="9"/>
        <v>1201.4888279679999</v>
      </c>
      <c r="S64" s="10">
        <f t="shared" si="10"/>
        <v>1147.9213955839998</v>
      </c>
      <c r="T64" s="10">
        <f t="shared" si="11"/>
        <v>1147.9213955839998</v>
      </c>
      <c r="U64" s="10">
        <f t="shared" si="12"/>
        <v>854.0412565119999</v>
      </c>
      <c r="V64" s="10">
        <f t="shared" si="13"/>
        <v>854.0412565119999</v>
      </c>
      <c r="W64" s="10">
        <f t="shared" si="14"/>
        <v>689.98334835199989</v>
      </c>
      <c r="X64" s="10">
        <f t="shared" si="15"/>
        <v>689.98334835199989</v>
      </c>
      <c r="Y64" s="10">
        <f t="shared" si="16"/>
        <v>237.69296262399999</v>
      </c>
      <c r="Z64" s="10">
        <f t="shared" si="17"/>
        <v>149.09660358399998</v>
      </c>
      <c r="AA64" s="10">
        <f t="shared" si="18"/>
        <v>329.50273964800004</v>
      </c>
      <c r="AB64" s="10">
        <f t="shared" si="19"/>
        <v>184.49400505599999</v>
      </c>
      <c r="AC64" s="10">
        <f t="shared" si="20"/>
        <v>746.98109721599997</v>
      </c>
      <c r="AD64" s="58">
        <f t="shared" si="21"/>
        <v>543.02866252799993</v>
      </c>
      <c r="AE64" s="59">
        <f t="shared" si="22"/>
        <v>648.98736723199988</v>
      </c>
      <c r="AF64" s="59">
        <f t="shared" si="23"/>
        <v>648.98736723199988</v>
      </c>
      <c r="AG64" s="59">
        <f t="shared" si="24"/>
        <v>624.50959603199999</v>
      </c>
      <c r="AH64" s="59">
        <f t="shared" si="25"/>
        <v>463.58967859199998</v>
      </c>
      <c r="AI64" s="57"/>
      <c r="AJ64" s="57"/>
      <c r="AK64" s="57"/>
      <c r="AL64" s="57"/>
      <c r="AM64" s="57"/>
      <c r="AN64" s="57"/>
      <c r="AO64" s="57"/>
      <c r="AP64" s="57"/>
      <c r="AQ64" s="57"/>
      <c r="AR64" s="57"/>
      <c r="AS64" s="57"/>
      <c r="AT64" s="57"/>
    </row>
    <row r="65" spans="1:46" s="13" customFormat="1" ht="15">
      <c r="A65" s="40" t="s">
        <v>62</v>
      </c>
      <c r="B65" s="40" t="s">
        <v>40</v>
      </c>
      <c r="C65" s="54" t="s">
        <v>64</v>
      </c>
      <c r="D65" s="13">
        <v>0.98199999999999998</v>
      </c>
      <c r="E65" s="13">
        <v>0.91</v>
      </c>
      <c r="F65" s="13">
        <v>0.66100000000000003</v>
      </c>
      <c r="G65" s="10">
        <f t="shared" si="0"/>
        <v>629.99304985599997</v>
      </c>
      <c r="H65" s="10">
        <f t="shared" si="1"/>
        <v>455.93290905599997</v>
      </c>
      <c r="I65" s="10">
        <f t="shared" si="2"/>
        <v>1309.2422684800001</v>
      </c>
      <c r="J65" s="10">
        <f t="shared" si="3"/>
        <v>53.053516479999999</v>
      </c>
      <c r="K65" s="10">
        <f t="shared" si="4"/>
        <v>1135.6126766080001</v>
      </c>
      <c r="L65" s="10">
        <f t="shared" si="5"/>
        <v>145.11195084799999</v>
      </c>
      <c r="M65" s="10">
        <f t="shared" si="6"/>
        <v>633.906245184</v>
      </c>
      <c r="N65" s="10">
        <f t="shared" si="7"/>
        <v>633.906245184</v>
      </c>
      <c r="O65" s="10">
        <v>1034.1994570239999</v>
      </c>
      <c r="P65" s="10">
        <v>1034.1994570239999</v>
      </c>
      <c r="Q65" s="10">
        <f t="shared" si="8"/>
        <v>1135.5257006720001</v>
      </c>
      <c r="R65" s="10">
        <f t="shared" si="9"/>
        <v>1135.5257006720001</v>
      </c>
      <c r="S65" s="10">
        <f t="shared" si="10"/>
        <v>1087.394805632</v>
      </c>
      <c r="T65" s="10">
        <f t="shared" si="11"/>
        <v>1087.394805632</v>
      </c>
      <c r="U65" s="10">
        <f t="shared" si="12"/>
        <v>807.27563103999989</v>
      </c>
      <c r="V65" s="10">
        <f t="shared" si="13"/>
        <v>807.27563103999989</v>
      </c>
      <c r="W65" s="10">
        <f t="shared" si="14"/>
        <v>651.68723020799996</v>
      </c>
      <c r="X65" s="10">
        <f t="shared" si="15"/>
        <v>651.68723020799996</v>
      </c>
      <c r="Y65" s="10">
        <f t="shared" si="16"/>
        <v>221.30034451199998</v>
      </c>
      <c r="Z65" s="10">
        <f t="shared" si="17"/>
        <v>140.83858131199997</v>
      </c>
      <c r="AA65" s="10">
        <f t="shared" si="18"/>
        <v>306.45844736000004</v>
      </c>
      <c r="AB65" s="10">
        <f t="shared" si="19"/>
        <v>174.76388800000001</v>
      </c>
      <c r="AC65" s="10">
        <f t="shared" si="20"/>
        <v>698.31210623999993</v>
      </c>
      <c r="AD65" s="55">
        <f t="shared" si="21"/>
        <v>513.08584319999989</v>
      </c>
      <c r="AE65" s="56">
        <f t="shared" si="22"/>
        <v>614.59036947199991</v>
      </c>
      <c r="AF65" s="56">
        <f t="shared" si="23"/>
        <v>614.59036947199991</v>
      </c>
      <c r="AG65" s="56">
        <f t="shared" si="24"/>
        <v>584.47828991999995</v>
      </c>
      <c r="AH65" s="56">
        <f t="shared" si="25"/>
        <v>438.33345471999996</v>
      </c>
      <c r="AI65" s="57"/>
      <c r="AJ65" s="57"/>
      <c r="AK65" s="57"/>
      <c r="AL65" s="57"/>
      <c r="AM65" s="57"/>
      <c r="AN65" s="57"/>
      <c r="AO65" s="57"/>
      <c r="AP65" s="57"/>
      <c r="AQ65" s="57"/>
      <c r="AR65" s="57"/>
      <c r="AS65" s="57"/>
      <c r="AT65" s="57"/>
    </row>
    <row r="66" spans="1:46" s="13" customFormat="1" ht="15">
      <c r="A66" s="40" t="s">
        <v>65</v>
      </c>
      <c r="B66" s="40" t="s">
        <v>7</v>
      </c>
      <c r="C66" s="54" t="s">
        <v>1111</v>
      </c>
      <c r="D66" s="13">
        <v>1.026</v>
      </c>
      <c r="E66" s="13">
        <v>1.095</v>
      </c>
      <c r="F66" s="13">
        <v>1.304</v>
      </c>
      <c r="G66" s="10">
        <f t="shared" si="0"/>
        <v>732.53009958399991</v>
      </c>
      <c r="H66" s="10">
        <f t="shared" si="1"/>
        <v>523.08410598399996</v>
      </c>
      <c r="I66" s="10">
        <f t="shared" si="2"/>
        <v>1570.70781152</v>
      </c>
      <c r="J66" s="10">
        <f t="shared" si="3"/>
        <v>59.140027519999997</v>
      </c>
      <c r="K66" s="10">
        <f t="shared" si="4"/>
        <v>1355.7408309119999</v>
      </c>
      <c r="L66" s="10">
        <f t="shared" si="5"/>
        <v>163.874572992</v>
      </c>
      <c r="M66" s="10">
        <f t="shared" si="6"/>
        <v>729.37225958399995</v>
      </c>
      <c r="N66" s="10">
        <f t="shared" si="7"/>
        <v>729.37225958399995</v>
      </c>
      <c r="O66" s="10">
        <v>1034.1994570239999</v>
      </c>
      <c r="P66" s="10">
        <v>1034.1994570239999</v>
      </c>
      <c r="Q66" s="10">
        <f t="shared" si="8"/>
        <v>1303.02763936</v>
      </c>
      <c r="R66" s="10">
        <f t="shared" si="9"/>
        <v>1303.02763936</v>
      </c>
      <c r="S66" s="10">
        <f t="shared" si="10"/>
        <v>1244.7638673279998</v>
      </c>
      <c r="T66" s="10">
        <f t="shared" si="11"/>
        <v>1244.7638673279998</v>
      </c>
      <c r="U66" s="10">
        <f t="shared" si="12"/>
        <v>926.46658758399985</v>
      </c>
      <c r="V66" s="10">
        <f t="shared" si="13"/>
        <v>926.46658758399985</v>
      </c>
      <c r="W66" s="10">
        <f t="shared" si="14"/>
        <v>748.484229056</v>
      </c>
      <c r="X66" s="10">
        <f t="shared" si="15"/>
        <v>748.484229056</v>
      </c>
      <c r="Y66" s="10">
        <f t="shared" si="16"/>
        <v>258.45350502399998</v>
      </c>
      <c r="Z66" s="10">
        <f t="shared" si="17"/>
        <v>161.63413062399999</v>
      </c>
      <c r="AA66" s="10">
        <f t="shared" si="18"/>
        <v>358.52780044799994</v>
      </c>
      <c r="AB66" s="10">
        <f t="shared" si="19"/>
        <v>200.06017132799997</v>
      </c>
      <c r="AC66" s="10">
        <f t="shared" si="20"/>
        <v>812.52558515199996</v>
      </c>
      <c r="AD66" s="58">
        <f t="shared" si="21"/>
        <v>589.64343347199997</v>
      </c>
      <c r="AE66" s="59">
        <f t="shared" si="22"/>
        <v>703.80458246399996</v>
      </c>
      <c r="AF66" s="59">
        <f t="shared" si="23"/>
        <v>703.80458246399996</v>
      </c>
      <c r="AG66" s="59">
        <f t="shared" si="24"/>
        <v>678.91178086399998</v>
      </c>
      <c r="AH66" s="59">
        <f t="shared" si="25"/>
        <v>503.05618246399996</v>
      </c>
      <c r="AI66" s="57"/>
      <c r="AJ66" s="57"/>
      <c r="AK66" s="57"/>
      <c r="AL66" s="57"/>
      <c r="AM66" s="57"/>
      <c r="AN66" s="57"/>
      <c r="AO66" s="57"/>
      <c r="AP66" s="57"/>
      <c r="AQ66" s="57"/>
      <c r="AR66" s="57"/>
      <c r="AS66" s="57"/>
      <c r="AT66" s="57"/>
    </row>
    <row r="67" spans="1:46" s="13" customFormat="1" ht="15">
      <c r="A67" s="40" t="s">
        <v>65</v>
      </c>
      <c r="B67" s="40" t="s">
        <v>40</v>
      </c>
      <c r="C67" s="54" t="s">
        <v>66</v>
      </c>
      <c r="D67" s="13">
        <v>1.01</v>
      </c>
      <c r="E67" s="13">
        <v>1.0349999999999999</v>
      </c>
      <c r="F67" s="13">
        <v>1.0760000000000001</v>
      </c>
      <c r="G67" s="10">
        <f t="shared" si="0"/>
        <v>698.57411673599984</v>
      </c>
      <c r="H67" s="10">
        <f t="shared" si="1"/>
        <v>500.60461593599996</v>
      </c>
      <c r="I67" s="10">
        <f t="shared" si="2"/>
        <v>1485.8106364799999</v>
      </c>
      <c r="J67" s="10">
        <f t="shared" si="3"/>
        <v>57.068484479999995</v>
      </c>
      <c r="K67" s="10">
        <f t="shared" si="4"/>
        <v>1284.0654417279998</v>
      </c>
      <c r="L67" s="10">
        <f t="shared" si="5"/>
        <v>157.506923968</v>
      </c>
      <c r="M67" s="10">
        <f t="shared" si="6"/>
        <v>697.52246579199993</v>
      </c>
      <c r="N67" s="10">
        <f t="shared" si="7"/>
        <v>697.52246579199993</v>
      </c>
      <c r="O67" s="10">
        <v>1034.1994570239999</v>
      </c>
      <c r="P67" s="10">
        <v>1034.1994570239999</v>
      </c>
      <c r="Q67" s="10">
        <f t="shared" si="8"/>
        <v>1247.010805824</v>
      </c>
      <c r="R67" s="10">
        <f t="shared" si="9"/>
        <v>1247.010805824</v>
      </c>
      <c r="S67" s="10">
        <f t="shared" si="10"/>
        <v>1192.0023157119999</v>
      </c>
      <c r="T67" s="10">
        <f t="shared" si="11"/>
        <v>1192.0023157119999</v>
      </c>
      <c r="U67" s="10">
        <f t="shared" si="12"/>
        <v>886.59479750399998</v>
      </c>
      <c r="V67" s="10">
        <f t="shared" si="13"/>
        <v>886.59479750399998</v>
      </c>
      <c r="W67" s="10">
        <f t="shared" si="14"/>
        <v>716.13206803200001</v>
      </c>
      <c r="X67" s="10">
        <f t="shared" si="15"/>
        <v>716.13206803200001</v>
      </c>
      <c r="Y67" s="10">
        <f t="shared" si="16"/>
        <v>246.19892044799991</v>
      </c>
      <c r="Z67" s="10">
        <f t="shared" si="17"/>
        <v>154.684717248</v>
      </c>
      <c r="AA67" s="10">
        <f t="shared" si="18"/>
        <v>341.363586688</v>
      </c>
      <c r="AB67" s="10">
        <f t="shared" si="19"/>
        <v>191.57911532799997</v>
      </c>
      <c r="AC67" s="10">
        <f t="shared" si="20"/>
        <v>774.70368435199987</v>
      </c>
      <c r="AD67" s="55">
        <f t="shared" si="21"/>
        <v>564.03425331199992</v>
      </c>
      <c r="AE67" s="56">
        <f t="shared" si="22"/>
        <v>673.90218348800011</v>
      </c>
      <c r="AF67" s="56">
        <f t="shared" si="23"/>
        <v>673.90218348800011</v>
      </c>
      <c r="AG67" s="56">
        <f t="shared" si="24"/>
        <v>647.61487974399995</v>
      </c>
      <c r="AH67" s="56">
        <f t="shared" si="25"/>
        <v>481.39520454399991</v>
      </c>
      <c r="AI67" s="57"/>
      <c r="AJ67" s="57"/>
      <c r="AK67" s="57"/>
      <c r="AL67" s="57"/>
      <c r="AM67" s="57"/>
      <c r="AN67" s="57"/>
      <c r="AO67" s="57"/>
      <c r="AP67" s="57"/>
      <c r="AQ67" s="57"/>
      <c r="AR67" s="57"/>
      <c r="AS67" s="57"/>
      <c r="AT67" s="57"/>
    </row>
    <row r="68" spans="1:46" s="13" customFormat="1" ht="15">
      <c r="A68" s="40" t="s">
        <v>67</v>
      </c>
      <c r="B68" s="40" t="s">
        <v>7</v>
      </c>
      <c r="C68" s="54" t="s">
        <v>1112</v>
      </c>
      <c r="D68" s="13">
        <v>1.0409999999999999</v>
      </c>
      <c r="E68" s="13">
        <v>1.1910000000000001</v>
      </c>
      <c r="F68" s="13">
        <v>0.95199999999999996</v>
      </c>
      <c r="G68" s="10">
        <f t="shared" si="0"/>
        <v>772.64549446399985</v>
      </c>
      <c r="H68" s="10">
        <f t="shared" si="1"/>
        <v>544.83711238399997</v>
      </c>
      <c r="I68" s="10">
        <f t="shared" si="2"/>
        <v>1704.8672905600001</v>
      </c>
      <c r="J68" s="10">
        <f t="shared" si="3"/>
        <v>60.778495359999994</v>
      </c>
      <c r="K68" s="10">
        <f t="shared" si="4"/>
        <v>1464.8086546559998</v>
      </c>
      <c r="L68" s="10">
        <f t="shared" si="5"/>
        <v>168.45001248</v>
      </c>
      <c r="M68" s="10">
        <f t="shared" si="6"/>
        <v>762.598871616</v>
      </c>
      <c r="N68" s="10">
        <f t="shared" si="7"/>
        <v>762.598871616</v>
      </c>
      <c r="O68" s="10">
        <v>1034.1994570239999</v>
      </c>
      <c r="P68" s="10">
        <v>1034.1994570239999</v>
      </c>
      <c r="Q68" s="10">
        <f t="shared" si="8"/>
        <v>1358.780297024</v>
      </c>
      <c r="R68" s="10">
        <f t="shared" si="9"/>
        <v>1358.780297024</v>
      </c>
      <c r="S68" s="10">
        <f t="shared" si="10"/>
        <v>1294.4707951999997</v>
      </c>
      <c r="T68" s="10">
        <f t="shared" si="11"/>
        <v>1294.4707951999997</v>
      </c>
      <c r="U68" s="10">
        <f t="shared" si="12"/>
        <v>965.77754527999991</v>
      </c>
      <c r="V68" s="10">
        <f t="shared" si="13"/>
        <v>965.77754527999991</v>
      </c>
      <c r="W68" s="10">
        <f t="shared" si="14"/>
        <v>781.00312403199996</v>
      </c>
      <c r="X68" s="10">
        <f t="shared" si="15"/>
        <v>781.00312403199996</v>
      </c>
      <c r="Y68" s="10">
        <f t="shared" si="16"/>
        <v>274.00162649599997</v>
      </c>
      <c r="Z68" s="10">
        <f t="shared" si="17"/>
        <v>168.693978176</v>
      </c>
      <c r="AA68" s="10">
        <f t="shared" si="18"/>
        <v>380.41217299199997</v>
      </c>
      <c r="AB68" s="10">
        <f t="shared" si="19"/>
        <v>208.05149145600001</v>
      </c>
      <c r="AC68" s="10">
        <f t="shared" si="20"/>
        <v>857.04860287999998</v>
      </c>
      <c r="AD68" s="58">
        <f t="shared" si="21"/>
        <v>614.62609817599991</v>
      </c>
      <c r="AE68" s="59">
        <f t="shared" si="22"/>
        <v>732.12986591999993</v>
      </c>
      <c r="AF68" s="59">
        <f t="shared" si="23"/>
        <v>732.12986591999993</v>
      </c>
      <c r="AG68" s="59">
        <f t="shared" si="24"/>
        <v>715.39331392000008</v>
      </c>
      <c r="AH68" s="59">
        <f t="shared" si="25"/>
        <v>524.12023839999995</v>
      </c>
      <c r="AI68" s="57"/>
      <c r="AJ68" s="57"/>
      <c r="AK68" s="57"/>
      <c r="AL68" s="57"/>
      <c r="AM68" s="57"/>
      <c r="AN68" s="57"/>
      <c r="AO68" s="57"/>
      <c r="AP68" s="57"/>
      <c r="AQ68" s="57"/>
      <c r="AR68" s="57"/>
      <c r="AS68" s="57"/>
      <c r="AT68" s="57"/>
    </row>
    <row r="69" spans="1:46" s="13" customFormat="1" ht="15">
      <c r="A69" s="40" t="s">
        <v>67</v>
      </c>
      <c r="B69" s="40" t="s">
        <v>40</v>
      </c>
      <c r="C69" s="54" t="s">
        <v>68</v>
      </c>
      <c r="D69" s="13">
        <v>1.0229999999999999</v>
      </c>
      <c r="E69" s="13">
        <v>1.0640000000000001</v>
      </c>
      <c r="F69" s="13">
        <v>0.95199999999999996</v>
      </c>
      <c r="G69" s="10">
        <f t="shared" si="0"/>
        <v>712.24810527999978</v>
      </c>
      <c r="H69" s="10">
        <f t="shared" si="1"/>
        <v>508.73163295999996</v>
      </c>
      <c r="I69" s="10">
        <f t="shared" si="2"/>
        <v>1526.6117337600003</v>
      </c>
      <c r="J69" s="10">
        <f t="shared" si="3"/>
        <v>57.837192959999996</v>
      </c>
      <c r="K69" s="10">
        <f t="shared" si="4"/>
        <v>1317.6623330559999</v>
      </c>
      <c r="L69" s="10">
        <f t="shared" si="5"/>
        <v>159.53840755199997</v>
      </c>
      <c r="M69" s="10">
        <f t="shared" si="6"/>
        <v>709.5832492159999</v>
      </c>
      <c r="N69" s="10">
        <f t="shared" si="7"/>
        <v>709.5832492159999</v>
      </c>
      <c r="O69" s="10">
        <v>1034.1994570239999</v>
      </c>
      <c r="P69" s="10">
        <v>1034.1994570239999</v>
      </c>
      <c r="Q69" s="10">
        <f t="shared" si="8"/>
        <v>1267.6933946879999</v>
      </c>
      <c r="R69" s="10">
        <f t="shared" si="9"/>
        <v>1267.6933946879999</v>
      </c>
      <c r="S69" s="10">
        <f t="shared" si="10"/>
        <v>1210.888364288</v>
      </c>
      <c r="T69" s="10">
        <f t="shared" si="11"/>
        <v>1210.888364288</v>
      </c>
      <c r="U69" s="10">
        <f t="shared" si="12"/>
        <v>901.199897728</v>
      </c>
      <c r="V69" s="10">
        <f t="shared" si="13"/>
        <v>901.199897728</v>
      </c>
      <c r="W69" s="10">
        <f t="shared" si="14"/>
        <v>728.12139404799996</v>
      </c>
      <c r="X69" s="10">
        <f t="shared" si="15"/>
        <v>728.12139404799996</v>
      </c>
      <c r="Y69" s="10">
        <f t="shared" si="16"/>
        <v>251.36911654399998</v>
      </c>
      <c r="Z69" s="10">
        <f t="shared" si="17"/>
        <v>157.290747264</v>
      </c>
      <c r="AA69" s="10">
        <f t="shared" si="18"/>
        <v>348.59630342399998</v>
      </c>
      <c r="AB69" s="10">
        <f t="shared" si="19"/>
        <v>194.61497247999998</v>
      </c>
      <c r="AC69" s="10">
        <f t="shared" si="20"/>
        <v>789.85121126399986</v>
      </c>
      <c r="AD69" s="55">
        <f t="shared" si="21"/>
        <v>573.27896524799996</v>
      </c>
      <c r="AE69" s="56">
        <f t="shared" si="22"/>
        <v>684.6305388799999</v>
      </c>
      <c r="AF69" s="56">
        <f t="shared" si="23"/>
        <v>684.6305388799999</v>
      </c>
      <c r="AG69" s="56">
        <f t="shared" si="24"/>
        <v>660.12136972799999</v>
      </c>
      <c r="AH69" s="56">
        <f t="shared" si="25"/>
        <v>489.2443316479999</v>
      </c>
      <c r="AI69" s="57"/>
      <c r="AJ69" s="57"/>
      <c r="AK69" s="57"/>
      <c r="AL69" s="57"/>
      <c r="AM69" s="57"/>
      <c r="AN69" s="57"/>
      <c r="AO69" s="57"/>
      <c r="AP69" s="57"/>
      <c r="AQ69" s="57"/>
      <c r="AR69" s="57"/>
      <c r="AS69" s="57"/>
      <c r="AT69" s="57"/>
    </row>
    <row r="70" spans="1:46" s="13" customFormat="1" ht="15">
      <c r="A70" s="40" t="s">
        <v>69</v>
      </c>
      <c r="B70" s="40" t="s">
        <v>7</v>
      </c>
      <c r="C70" s="54" t="s">
        <v>1113</v>
      </c>
      <c r="D70" s="13">
        <v>0.995</v>
      </c>
      <c r="E70" s="13">
        <v>0.99299999999999999</v>
      </c>
      <c r="F70" s="13">
        <v>1.657</v>
      </c>
      <c r="G70" s="10">
        <f t="shared" si="0"/>
        <v>686.27008940799988</v>
      </c>
      <c r="H70" s="10">
        <f t="shared" si="1"/>
        <v>496.33413356799997</v>
      </c>
      <c r="I70" s="10">
        <f t="shared" si="2"/>
        <v>1427.5818713599997</v>
      </c>
      <c r="J70" s="10">
        <f t="shared" si="3"/>
        <v>56.81766176</v>
      </c>
      <c r="K70" s="10">
        <f t="shared" si="4"/>
        <v>1238.360850496</v>
      </c>
      <c r="L70" s="10">
        <f t="shared" si="5"/>
        <v>157.51775084799999</v>
      </c>
      <c r="M70" s="10">
        <f t="shared" si="6"/>
        <v>689.39147891199991</v>
      </c>
      <c r="N70" s="10">
        <f t="shared" si="7"/>
        <v>689.39147891199991</v>
      </c>
      <c r="O70" s="10">
        <v>1034.1994570239999</v>
      </c>
      <c r="P70" s="10">
        <v>1034.1994570239999</v>
      </c>
      <c r="Q70" s="10">
        <f t="shared" si="8"/>
        <v>1234.8973315839999</v>
      </c>
      <c r="R70" s="10">
        <f t="shared" si="9"/>
        <v>1234.8973315839999</v>
      </c>
      <c r="S70" s="10">
        <f t="shared" si="10"/>
        <v>1182.947435072</v>
      </c>
      <c r="T70" s="10">
        <f t="shared" si="11"/>
        <v>1182.947435072</v>
      </c>
      <c r="U70" s="10">
        <f t="shared" si="12"/>
        <v>878.3486848</v>
      </c>
      <c r="V70" s="10">
        <f t="shared" si="13"/>
        <v>878.3486848</v>
      </c>
      <c r="W70" s="10">
        <f t="shared" si="14"/>
        <v>708.90765190399998</v>
      </c>
      <c r="X70" s="10">
        <f t="shared" si="15"/>
        <v>708.90765190399998</v>
      </c>
      <c r="Y70" s="10">
        <f t="shared" si="16"/>
        <v>240.84575007999999</v>
      </c>
      <c r="Z70" s="10">
        <f t="shared" si="17"/>
        <v>153.04516672</v>
      </c>
      <c r="AA70" s="10">
        <f t="shared" si="18"/>
        <v>333.82916089599996</v>
      </c>
      <c r="AB70" s="10">
        <f t="shared" si="19"/>
        <v>190.12289996799998</v>
      </c>
      <c r="AC70" s="10">
        <f t="shared" si="20"/>
        <v>761.21627904000002</v>
      </c>
      <c r="AD70" s="58">
        <f t="shared" si="21"/>
        <v>559.09575244799998</v>
      </c>
      <c r="AE70" s="59">
        <f t="shared" si="22"/>
        <v>668.65439475200003</v>
      </c>
      <c r="AF70" s="59">
        <f t="shared" si="23"/>
        <v>668.65439475200003</v>
      </c>
      <c r="AG70" s="59">
        <f t="shared" si="24"/>
        <v>636.67467839999995</v>
      </c>
      <c r="AH70" s="59">
        <f t="shared" si="25"/>
        <v>477.20014943999996</v>
      </c>
      <c r="AI70" s="57"/>
      <c r="AJ70" s="57"/>
      <c r="AK70" s="57"/>
      <c r="AL70" s="57"/>
      <c r="AM70" s="57"/>
      <c r="AN70" s="57"/>
      <c r="AO70" s="57"/>
      <c r="AP70" s="57"/>
      <c r="AQ70" s="57"/>
      <c r="AR70" s="57"/>
      <c r="AS70" s="57"/>
      <c r="AT70" s="57"/>
    </row>
    <row r="71" spans="1:46" s="13" customFormat="1" ht="15">
      <c r="A71" s="40" t="s">
        <v>69</v>
      </c>
      <c r="B71" s="40" t="s">
        <v>40</v>
      </c>
      <c r="C71" s="54" t="s">
        <v>70</v>
      </c>
      <c r="D71" s="13">
        <v>0.98599999999999999</v>
      </c>
      <c r="E71" s="13">
        <v>0.91500000000000004</v>
      </c>
      <c r="F71" s="13">
        <v>0.999</v>
      </c>
      <c r="G71" s="10">
        <f t="shared" si="0"/>
        <v>638.70074854399991</v>
      </c>
      <c r="H71" s="10">
        <f t="shared" si="1"/>
        <v>463.68423334400001</v>
      </c>
      <c r="I71" s="10">
        <f t="shared" si="2"/>
        <v>1316.98890112</v>
      </c>
      <c r="J71" s="10">
        <f t="shared" si="3"/>
        <v>53.898013119999995</v>
      </c>
      <c r="K71" s="10">
        <f t="shared" si="4"/>
        <v>1143.8984878719998</v>
      </c>
      <c r="L71" s="10">
        <f t="shared" si="5"/>
        <v>147.95545043200002</v>
      </c>
      <c r="M71" s="10">
        <f t="shared" si="6"/>
        <v>643.87419270400005</v>
      </c>
      <c r="N71" s="10">
        <f t="shared" si="7"/>
        <v>643.87419270400005</v>
      </c>
      <c r="O71" s="10">
        <v>1034.1994570239999</v>
      </c>
      <c r="P71" s="10">
        <v>1034.1994570239999</v>
      </c>
      <c r="Q71" s="10">
        <f t="shared" si="8"/>
        <v>1154.1706707199999</v>
      </c>
      <c r="R71" s="10">
        <f t="shared" si="9"/>
        <v>1154.1706707199999</v>
      </c>
      <c r="S71" s="10">
        <f t="shared" si="10"/>
        <v>1106.1292778879999</v>
      </c>
      <c r="T71" s="10">
        <f t="shared" si="11"/>
        <v>1106.1292778879999</v>
      </c>
      <c r="U71" s="10">
        <f t="shared" si="12"/>
        <v>820.71142822399986</v>
      </c>
      <c r="V71" s="10">
        <f t="shared" si="13"/>
        <v>820.71142822399986</v>
      </c>
      <c r="W71" s="10">
        <f t="shared" si="14"/>
        <v>662.32752697600006</v>
      </c>
      <c r="X71" s="10">
        <f t="shared" si="15"/>
        <v>662.32752697600006</v>
      </c>
      <c r="Y71" s="10">
        <f t="shared" si="16"/>
        <v>223.993350464</v>
      </c>
      <c r="Z71" s="10">
        <f t="shared" si="17"/>
        <v>143.08948966399998</v>
      </c>
      <c r="AA71" s="10">
        <f t="shared" si="18"/>
        <v>310.19299916799997</v>
      </c>
      <c r="AB71" s="10">
        <f t="shared" si="19"/>
        <v>177.774843328</v>
      </c>
      <c r="AC71" s="10">
        <f t="shared" si="20"/>
        <v>708.0895006720001</v>
      </c>
      <c r="AD71" s="55">
        <f t="shared" si="21"/>
        <v>521.8455109119999</v>
      </c>
      <c r="AE71" s="56">
        <f t="shared" si="22"/>
        <v>625.14549478399999</v>
      </c>
      <c r="AF71" s="56">
        <f t="shared" si="23"/>
        <v>625.14549478399999</v>
      </c>
      <c r="AG71" s="56">
        <f t="shared" si="24"/>
        <v>592.70816230399998</v>
      </c>
      <c r="AH71" s="56">
        <f t="shared" si="25"/>
        <v>445.76033350400002</v>
      </c>
      <c r="AI71" s="57"/>
      <c r="AJ71" s="57"/>
      <c r="AK71" s="57"/>
      <c r="AL71" s="57"/>
      <c r="AM71" s="57"/>
      <c r="AN71" s="57"/>
      <c r="AO71" s="57"/>
      <c r="AP71" s="57"/>
      <c r="AQ71" s="57"/>
      <c r="AR71" s="57"/>
      <c r="AS71" s="57"/>
      <c r="AT71" s="57"/>
    </row>
    <row r="72" spans="1:46" s="13" customFormat="1" ht="15">
      <c r="A72" s="40" t="s">
        <v>71</v>
      </c>
      <c r="B72" s="40" t="s">
        <v>4</v>
      </c>
      <c r="C72" s="54" t="s">
        <v>72</v>
      </c>
      <c r="D72" s="13">
        <v>1</v>
      </c>
      <c r="E72" s="13">
        <v>1.012</v>
      </c>
      <c r="F72" s="13">
        <v>0.35699999999999998</v>
      </c>
      <c r="G72" s="10">
        <f t="shared" ref="G72:G118" si="26">SUM((D72*6.05)+(E72*12.32)+(F72*0.46))*36.0896</f>
        <v>674.22807257599993</v>
      </c>
      <c r="H72" s="10">
        <f t="shared" ref="H72:H118" si="27">SUM((D72*6.05)+(E72*7.02)+(F72*0.46))*36.0896</f>
        <v>480.65789401599994</v>
      </c>
      <c r="I72" s="10">
        <f t="shared" ref="I72:I118" si="28">SUM((D72*1)+(E72*38.75)+(F72*0.05))*36.0896</f>
        <v>1451.9874633600002</v>
      </c>
      <c r="J72" s="10">
        <f t="shared" ref="J72:J118" si="29">SUM((D72*1)+(E72*0.5)+(F72*0.05))*36.0896</f>
        <v>54.995136959999996</v>
      </c>
      <c r="K72" s="10">
        <f t="shared" ref="K72:K118" si="30">SUM((D72*2.5)+(E72*31.75)+(F72*0.18))*36.0896</f>
        <v>1252.1380552959997</v>
      </c>
      <c r="L72" s="10">
        <f t="shared" ref="L72:L118" si="31">SUM((D72*2.5)+(E72*1.59)+(F72*0.18))*36.0896</f>
        <v>150.61417126399999</v>
      </c>
      <c r="M72" s="10">
        <f t="shared" ref="M72:M118" si="32">SUM((D72*7.81)+(E72*10.46)+(F72*0.57))*36.0896</f>
        <v>671.23083129599991</v>
      </c>
      <c r="N72" s="10">
        <f t="shared" ref="N72:N118" si="33">SUM((D72*7.81)+(E72*10.46)+(F72*0.57))*36.0896</f>
        <v>671.23083129599991</v>
      </c>
      <c r="O72" s="10">
        <v>1034.1994570239999</v>
      </c>
      <c r="P72" s="10">
        <v>1034.1994570239999</v>
      </c>
      <c r="Q72" s="10">
        <f t="shared" ref="Q72:Q118" si="34">SUM((D72*14.84)+(E72*17.77)+(F72*1.09))*36.0896</f>
        <v>1198.6211483519999</v>
      </c>
      <c r="R72" s="10">
        <f t="shared" ref="R72:R118" si="35">SUM((D72*14.84)+(E72*17.77)+(F72*1.09))*36.0896</f>
        <v>1198.6211483519999</v>
      </c>
      <c r="S72" s="10">
        <f t="shared" ref="S72:S118" si="36">SUM((D72*15)+(E72*16.11)+(F72*1.12))*36.0896</f>
        <v>1144.154363136</v>
      </c>
      <c r="T72" s="10">
        <f t="shared" ref="T72:T118" si="37">SUM((D72*15)+(E72*16.11)+(F72*1.12))*36.0896</f>
        <v>1144.154363136</v>
      </c>
      <c r="U72" s="10">
        <f t="shared" ref="U72:U118" si="38">SUM((D72*10.58)+(E72*12.59)+(F72*0.79))*36.0896</f>
        <v>851.82679865599994</v>
      </c>
      <c r="V72" s="10">
        <f t="shared" ref="V72:V118" si="39">SUM((D72*10.58)+(E72*12.59)+(F72*0.79))*36.0896</f>
        <v>851.82679865599994</v>
      </c>
      <c r="W72" s="10">
        <f t="shared" ref="W72:W118" si="40">SUM((D72*8.38)+(E72*10.35)+(F72*0.62))*36.0896</f>
        <v>688.42860838399997</v>
      </c>
      <c r="X72" s="10">
        <f t="shared" ref="X72:X118" si="41">SUM((D72*8.38)+(E72*10.35)+(F72*0.62))*36.0896</f>
        <v>688.42860838399997</v>
      </c>
      <c r="Y72" s="10">
        <f t="shared" ref="Y72:Y118" si="42">SUM((D72*1.82)+(E72*4.68)+(F72*0.13))*36.0896</f>
        <v>238.28411027199999</v>
      </c>
      <c r="Z72" s="10">
        <f t="shared" ref="Z72:Z118" si="43">SUM((D72*1.82)+(E72*2.23)+(F72*0.13))*36.0896</f>
        <v>148.80355603199999</v>
      </c>
      <c r="AA72" s="10">
        <f t="shared" ref="AA72:AA118" si="44">SUM((D72*2.41)+(E72*6.6)+(F72*0.18))*36.0896</f>
        <v>330.34471001600002</v>
      </c>
      <c r="AB72" s="10">
        <f t="shared" ref="AB72:AB118" si="45">SUM((D72*2.41)+(E72*2.59)+(F72*0.18))*36.0896</f>
        <v>183.888782464</v>
      </c>
      <c r="AC72" s="10">
        <f t="shared" ref="AC72:AC118" si="46">SUM((D72*6.64)+(E72*13.72)+(F72*0.52))*36.0896</f>
        <v>747.42572108799993</v>
      </c>
      <c r="AD72" s="58">
        <f t="shared" ref="AD72:AD118" si="47">SUM((D72*6.64)+(E72*8.08)+(F72*0.52))*36.0896</f>
        <v>541.43783295999992</v>
      </c>
      <c r="AE72" s="59">
        <f t="shared" ref="AE72:AE118" si="48">SUM((D72*8.42)+(E72*9.17)+(F72*0.63))*36.0896</f>
        <v>646.90427552000006</v>
      </c>
      <c r="AF72" s="59">
        <f t="shared" ref="AF72:AF118" si="49">SUM((D72*8.42)+(E72*9.17)+(F72*0.63))*36.0896</f>
        <v>646.90427552000006</v>
      </c>
      <c r="AG72" s="59">
        <f t="shared" ref="AG72:AG118" si="50">SUM((D72*5.78)+(E72*11.24)+(F72*0.44))*36.0896</f>
        <v>624.78171161600005</v>
      </c>
      <c r="AH72" s="59">
        <f t="shared" ref="AH72:AH118" si="51">SUM((D72*5.78)+(E72*6.79)+(F72*0.44))*36.0896</f>
        <v>462.25580697599997</v>
      </c>
      <c r="AI72" s="57"/>
      <c r="AJ72" s="57"/>
      <c r="AK72" s="57"/>
      <c r="AL72" s="57"/>
      <c r="AM72" s="57"/>
      <c r="AN72" s="57"/>
      <c r="AO72" s="57"/>
      <c r="AP72" s="57"/>
      <c r="AQ72" s="57"/>
      <c r="AR72" s="57"/>
      <c r="AS72" s="57"/>
      <c r="AT72" s="57"/>
    </row>
    <row r="73" spans="1:46" s="13" customFormat="1" ht="15">
      <c r="A73" s="40" t="s">
        <v>73</v>
      </c>
      <c r="B73" s="40" t="s">
        <v>4</v>
      </c>
      <c r="C73" s="54" t="s">
        <v>74</v>
      </c>
      <c r="D73" s="13">
        <v>0.97799999999999998</v>
      </c>
      <c r="E73" s="13">
        <v>0.85599999999999998</v>
      </c>
      <c r="F73" s="13">
        <v>0.52100000000000002</v>
      </c>
      <c r="G73" s="10">
        <f t="shared" si="26"/>
        <v>602.78582220800001</v>
      </c>
      <c r="H73" s="10">
        <f t="shared" si="27"/>
        <v>439.05452492799998</v>
      </c>
      <c r="I73" s="10">
        <f t="shared" si="28"/>
        <v>1233.3277948800001</v>
      </c>
      <c r="J73" s="10">
        <f t="shared" si="29"/>
        <v>51.682111679999991</v>
      </c>
      <c r="K73" s="10">
        <f t="shared" si="30"/>
        <v>1072.4667034879999</v>
      </c>
      <c r="L73" s="10">
        <f t="shared" si="31"/>
        <v>140.74294387199998</v>
      </c>
      <c r="M73" s="10">
        <f t="shared" si="32"/>
        <v>609.51400633600008</v>
      </c>
      <c r="N73" s="10">
        <f t="shared" si="33"/>
        <v>609.51400633600008</v>
      </c>
      <c r="O73" s="10">
        <v>1034.1994570239999</v>
      </c>
      <c r="P73" s="10">
        <v>1034.1994570239999</v>
      </c>
      <c r="Q73" s="10">
        <f t="shared" si="34"/>
        <v>1093.2452906879998</v>
      </c>
      <c r="R73" s="10">
        <f t="shared" si="35"/>
        <v>1093.2452906879998</v>
      </c>
      <c r="S73" s="10">
        <f t="shared" si="36"/>
        <v>1048.1747937279999</v>
      </c>
      <c r="T73" s="10">
        <f t="shared" si="37"/>
        <v>1048.1747937279999</v>
      </c>
      <c r="U73" s="10">
        <f t="shared" si="38"/>
        <v>777.22093395199988</v>
      </c>
      <c r="V73" s="10">
        <f t="shared" si="39"/>
        <v>777.22093395199988</v>
      </c>
      <c r="W73" s="10">
        <f t="shared" si="40"/>
        <v>627.17445209599998</v>
      </c>
      <c r="X73" s="10">
        <f t="shared" si="41"/>
        <v>627.17445209599998</v>
      </c>
      <c r="Y73" s="10">
        <f t="shared" si="42"/>
        <v>211.26021779199999</v>
      </c>
      <c r="Z73" s="10">
        <f t="shared" si="43"/>
        <v>135.57310867199999</v>
      </c>
      <c r="AA73" s="10">
        <f t="shared" si="44"/>
        <v>292.33875225599996</v>
      </c>
      <c r="AB73" s="10">
        <f t="shared" si="45"/>
        <v>168.45903487999999</v>
      </c>
      <c r="AC73" s="10">
        <f t="shared" si="46"/>
        <v>667.98818073599989</v>
      </c>
      <c r="AD73" s="55">
        <f t="shared" si="47"/>
        <v>493.75336627199994</v>
      </c>
      <c r="AE73" s="56">
        <f t="shared" si="48"/>
        <v>592.32092089599996</v>
      </c>
      <c r="AF73" s="56">
        <f t="shared" si="49"/>
        <v>592.32092089599996</v>
      </c>
      <c r="AG73" s="56">
        <f t="shared" si="50"/>
        <v>559.51583539199999</v>
      </c>
      <c r="AH73" s="56">
        <f t="shared" si="51"/>
        <v>422.043331072</v>
      </c>
      <c r="AI73" s="57"/>
      <c r="AJ73" s="57"/>
      <c r="AK73" s="57"/>
      <c r="AL73" s="57"/>
      <c r="AM73" s="57"/>
      <c r="AN73" s="57"/>
      <c r="AO73" s="57"/>
      <c r="AP73" s="57"/>
      <c r="AQ73" s="57"/>
      <c r="AR73" s="57"/>
      <c r="AS73" s="57"/>
      <c r="AT73" s="57"/>
    </row>
    <row r="74" spans="1:46" s="13" customFormat="1" ht="15">
      <c r="A74" s="40" t="s">
        <v>75</v>
      </c>
      <c r="B74" s="40" t="s">
        <v>76</v>
      </c>
      <c r="C74" s="54" t="s">
        <v>1114</v>
      </c>
      <c r="D74" s="13">
        <v>0.99099999999999999</v>
      </c>
      <c r="E74" s="13">
        <v>0.95899999999999996</v>
      </c>
      <c r="F74" s="13">
        <v>0.98199999999999998</v>
      </c>
      <c r="G74" s="10">
        <f t="shared" si="26"/>
        <v>659.07368864</v>
      </c>
      <c r="H74" s="10">
        <f t="shared" si="27"/>
        <v>475.64107871999994</v>
      </c>
      <c r="I74" s="10">
        <f t="shared" si="28"/>
        <v>1378.6714409599999</v>
      </c>
      <c r="J74" s="10">
        <f t="shared" si="29"/>
        <v>54.841756159999989</v>
      </c>
      <c r="K74" s="10">
        <f t="shared" si="30"/>
        <v>1194.6563448960001</v>
      </c>
      <c r="L74" s="10">
        <f t="shared" si="31"/>
        <v>150.82096467199997</v>
      </c>
      <c r="M74" s="10">
        <f t="shared" si="32"/>
        <v>661.543660864</v>
      </c>
      <c r="N74" s="10">
        <f t="shared" si="33"/>
        <v>661.543660864</v>
      </c>
      <c r="O74" s="10">
        <v>1034.1994570239999</v>
      </c>
      <c r="P74" s="10">
        <v>1034.1994570239999</v>
      </c>
      <c r="Q74" s="10">
        <f t="shared" si="34"/>
        <v>1184.3975151999998</v>
      </c>
      <c r="R74" s="10">
        <f t="shared" si="35"/>
        <v>1184.3975151999998</v>
      </c>
      <c r="S74" s="10">
        <f t="shared" si="36"/>
        <v>1133.730603968</v>
      </c>
      <c r="T74" s="10">
        <f t="shared" si="37"/>
        <v>1133.730603968</v>
      </c>
      <c r="U74" s="10">
        <f t="shared" si="38"/>
        <v>842.12807955200003</v>
      </c>
      <c r="V74" s="10">
        <f t="shared" si="39"/>
        <v>842.12807955200003</v>
      </c>
      <c r="W74" s="10">
        <f t="shared" si="40"/>
        <v>679.89450067199994</v>
      </c>
      <c r="X74" s="10">
        <f t="shared" si="41"/>
        <v>679.89450067199994</v>
      </c>
      <c r="Y74" s="10">
        <f t="shared" si="42"/>
        <v>231.67357823999993</v>
      </c>
      <c r="Z74" s="10">
        <f t="shared" si="43"/>
        <v>146.87925855999998</v>
      </c>
      <c r="AA74" s="10">
        <f t="shared" si="44"/>
        <v>320.99786451199998</v>
      </c>
      <c r="AB74" s="10">
        <f t="shared" si="45"/>
        <v>182.21205964799998</v>
      </c>
      <c r="AC74" s="10">
        <f t="shared" si="46"/>
        <v>730.75521305599989</v>
      </c>
      <c r="AD74" s="58">
        <f t="shared" si="47"/>
        <v>535.55522815999996</v>
      </c>
      <c r="AE74" s="59">
        <f t="shared" si="48"/>
        <v>640.83977913599983</v>
      </c>
      <c r="AF74" s="59">
        <f t="shared" si="49"/>
        <v>640.83977913599983</v>
      </c>
      <c r="AG74" s="59">
        <f t="shared" si="50"/>
        <v>611.32967411199991</v>
      </c>
      <c r="AH74" s="59">
        <f t="shared" si="51"/>
        <v>457.31550163199995</v>
      </c>
      <c r="AI74" s="57"/>
      <c r="AJ74" s="57"/>
      <c r="AK74" s="57"/>
      <c r="AL74" s="57"/>
      <c r="AM74" s="57"/>
      <c r="AN74" s="57"/>
      <c r="AO74" s="57"/>
      <c r="AP74" s="57"/>
      <c r="AQ74" s="57"/>
      <c r="AR74" s="57"/>
      <c r="AS74" s="57"/>
      <c r="AT74" s="57"/>
    </row>
    <row r="75" spans="1:46" s="13" customFormat="1" ht="15">
      <c r="A75" s="40" t="s">
        <v>75</v>
      </c>
      <c r="B75" s="40" t="s">
        <v>7</v>
      </c>
      <c r="C75" s="54" t="s">
        <v>1115</v>
      </c>
      <c r="D75" s="13">
        <v>0.99399999999999999</v>
      </c>
      <c r="E75" s="13">
        <v>0.96799999999999997</v>
      </c>
      <c r="F75" s="13">
        <v>0.97099999999999997</v>
      </c>
      <c r="G75" s="10">
        <f t="shared" si="26"/>
        <v>663.54771635200007</v>
      </c>
      <c r="H75" s="10">
        <f t="shared" si="27"/>
        <v>478.3936325119999</v>
      </c>
      <c r="I75" s="10">
        <f t="shared" si="28"/>
        <v>1391.3461084799997</v>
      </c>
      <c r="J75" s="10">
        <f t="shared" si="29"/>
        <v>55.092578879999998</v>
      </c>
      <c r="K75" s="10">
        <f t="shared" si="30"/>
        <v>1205.1681626879999</v>
      </c>
      <c r="L75" s="10">
        <f t="shared" si="31"/>
        <v>151.53662144</v>
      </c>
      <c r="M75" s="10">
        <f t="shared" si="32"/>
        <v>665.56043334399999</v>
      </c>
      <c r="N75" s="10">
        <f t="shared" si="33"/>
        <v>665.56043334399999</v>
      </c>
      <c r="O75" s="10">
        <v>1034.1994570239999</v>
      </c>
      <c r="P75" s="10">
        <v>1034.1994570239999</v>
      </c>
      <c r="Q75" s="10">
        <f t="shared" si="34"/>
        <v>1191.3433196159997</v>
      </c>
      <c r="R75" s="10">
        <f t="shared" si="35"/>
        <v>1191.3433196159997</v>
      </c>
      <c r="S75" s="10">
        <f t="shared" si="36"/>
        <v>1140.1426432000001</v>
      </c>
      <c r="T75" s="10">
        <f t="shared" si="37"/>
        <v>1140.1426432000001</v>
      </c>
      <c r="U75" s="10">
        <f t="shared" si="38"/>
        <v>847.0492574079999</v>
      </c>
      <c r="V75" s="10">
        <f t="shared" si="39"/>
        <v>847.0492574079999</v>
      </c>
      <c r="W75" s="10">
        <f t="shared" si="40"/>
        <v>683.91740838399994</v>
      </c>
      <c r="X75" s="10">
        <f t="shared" si="41"/>
        <v>683.91740838399994</v>
      </c>
      <c r="Y75" s="10">
        <f t="shared" si="42"/>
        <v>233.33911327999994</v>
      </c>
      <c r="Z75" s="10">
        <f t="shared" si="43"/>
        <v>147.74901791999997</v>
      </c>
      <c r="AA75" s="10">
        <f t="shared" si="44"/>
        <v>323.33105715199997</v>
      </c>
      <c r="AB75" s="10">
        <f t="shared" si="45"/>
        <v>183.24277862399995</v>
      </c>
      <c r="AC75" s="10">
        <f t="shared" si="46"/>
        <v>735.72402918399985</v>
      </c>
      <c r="AD75" s="55">
        <f t="shared" si="47"/>
        <v>538.69213619199991</v>
      </c>
      <c r="AE75" s="56">
        <f t="shared" si="48"/>
        <v>644.47977619200003</v>
      </c>
      <c r="AF75" s="56">
        <f t="shared" si="49"/>
        <v>644.47977619200003</v>
      </c>
      <c r="AG75" s="56">
        <f t="shared" si="50"/>
        <v>615.43161804800002</v>
      </c>
      <c r="AH75" s="56">
        <f t="shared" si="51"/>
        <v>459.97205708799993</v>
      </c>
      <c r="AI75" s="57"/>
      <c r="AJ75" s="57"/>
      <c r="AK75" s="57"/>
      <c r="AL75" s="57"/>
      <c r="AM75" s="57"/>
      <c r="AN75" s="57"/>
      <c r="AO75" s="57"/>
      <c r="AP75" s="57"/>
      <c r="AQ75" s="57"/>
      <c r="AR75" s="57"/>
      <c r="AS75" s="57"/>
      <c r="AT75" s="57"/>
    </row>
    <row r="76" spans="1:46" s="13" customFormat="1" ht="15">
      <c r="A76" s="40" t="s">
        <v>75</v>
      </c>
      <c r="B76" s="40" t="s">
        <v>40</v>
      </c>
      <c r="C76" s="54" t="s">
        <v>77</v>
      </c>
      <c r="D76" s="13">
        <v>0.97699999999999998</v>
      </c>
      <c r="E76" s="13">
        <v>0.85699999999999998</v>
      </c>
      <c r="F76" s="13">
        <v>0.91</v>
      </c>
      <c r="G76" s="10">
        <f t="shared" si="26"/>
        <v>609.46997702400006</v>
      </c>
      <c r="H76" s="10">
        <f t="shared" si="27"/>
        <v>445.54740486399993</v>
      </c>
      <c r="I76" s="10">
        <f t="shared" si="28"/>
        <v>1235.3921199999997</v>
      </c>
      <c r="J76" s="10">
        <f t="shared" si="29"/>
        <v>52.366009599999998</v>
      </c>
      <c r="K76" s="10">
        <f t="shared" si="30"/>
        <v>1076.0493180799999</v>
      </c>
      <c r="L76" s="10">
        <f t="shared" si="31"/>
        <v>143.23709612799999</v>
      </c>
      <c r="M76" s="10">
        <f t="shared" si="32"/>
        <v>617.61179078399994</v>
      </c>
      <c r="N76" s="10">
        <f t="shared" si="33"/>
        <v>617.61179078399994</v>
      </c>
      <c r="O76" s="10">
        <v>1034.1994570239999</v>
      </c>
      <c r="P76" s="10">
        <v>1034.1994570239999</v>
      </c>
      <c r="Q76" s="10">
        <f t="shared" si="34"/>
        <v>1108.653384512</v>
      </c>
      <c r="R76" s="10">
        <f t="shared" si="35"/>
        <v>1108.653384512</v>
      </c>
      <c r="S76" s="10">
        <f t="shared" si="36"/>
        <v>1063.938370112</v>
      </c>
      <c r="T76" s="10">
        <f t="shared" si="37"/>
        <v>1063.938370112</v>
      </c>
      <c r="U76" s="10">
        <f t="shared" si="38"/>
        <v>788.3841690239999</v>
      </c>
      <c r="V76" s="10">
        <f t="shared" si="39"/>
        <v>788.3841690239999</v>
      </c>
      <c r="W76" s="10">
        <f t="shared" si="40"/>
        <v>635.94963833599991</v>
      </c>
      <c r="X76" s="10">
        <f t="shared" si="41"/>
        <v>635.94963833599991</v>
      </c>
      <c r="Y76" s="10">
        <f t="shared" si="42"/>
        <v>213.18848511999997</v>
      </c>
      <c r="Z76" s="10">
        <f t="shared" si="43"/>
        <v>137.41295647999999</v>
      </c>
      <c r="AA76" s="10">
        <f t="shared" si="44"/>
        <v>295.01696147199993</v>
      </c>
      <c r="AB76" s="10">
        <f t="shared" si="45"/>
        <v>170.99252480000001</v>
      </c>
      <c r="AC76" s="10">
        <f t="shared" si="46"/>
        <v>675.54389939199984</v>
      </c>
      <c r="AD76" s="58">
        <f t="shared" si="47"/>
        <v>501.10553958399987</v>
      </c>
      <c r="AE76" s="59">
        <f t="shared" si="48"/>
        <v>601.19246636799994</v>
      </c>
      <c r="AF76" s="59">
        <f t="shared" si="49"/>
        <v>601.19246636799994</v>
      </c>
      <c r="AG76" s="59">
        <f t="shared" si="50"/>
        <v>565.88998054399997</v>
      </c>
      <c r="AH76" s="59">
        <f t="shared" si="51"/>
        <v>428.25687750399993</v>
      </c>
      <c r="AI76" s="57"/>
      <c r="AJ76" s="57"/>
      <c r="AK76" s="57"/>
      <c r="AL76" s="57"/>
      <c r="AM76" s="57"/>
      <c r="AN76" s="57"/>
      <c r="AO76" s="57"/>
      <c r="AP76" s="57"/>
      <c r="AQ76" s="57"/>
      <c r="AR76" s="57"/>
      <c r="AS76" s="57"/>
      <c r="AT76" s="57"/>
    </row>
    <row r="77" spans="1:46" s="13" customFormat="1" ht="15">
      <c r="A77" s="40" t="s">
        <v>78</v>
      </c>
      <c r="B77" s="40" t="s">
        <v>7</v>
      </c>
      <c r="C77" s="54" t="s">
        <v>79</v>
      </c>
      <c r="D77" s="13">
        <v>0.97499999999999998</v>
      </c>
      <c r="E77" s="13">
        <v>1</v>
      </c>
      <c r="F77" s="13">
        <v>1.304</v>
      </c>
      <c r="G77" s="10">
        <f t="shared" si="26"/>
        <v>679.15538566399994</v>
      </c>
      <c r="H77" s="10">
        <f t="shared" si="27"/>
        <v>487.88050566399994</v>
      </c>
      <c r="I77" s="10">
        <f t="shared" si="28"/>
        <v>1436.0124019199998</v>
      </c>
      <c r="J77" s="10">
        <f t="shared" si="29"/>
        <v>55.585201919999996</v>
      </c>
      <c r="K77" s="10">
        <f t="shared" si="30"/>
        <v>1242.2841509120001</v>
      </c>
      <c r="L77" s="10">
        <f t="shared" si="31"/>
        <v>153.82181491199998</v>
      </c>
      <c r="M77" s="10">
        <f t="shared" si="32"/>
        <v>679.13517548799996</v>
      </c>
      <c r="N77" s="10">
        <f t="shared" si="33"/>
        <v>679.13517548799996</v>
      </c>
      <c r="O77" s="10">
        <v>1034.1994570239999</v>
      </c>
      <c r="P77" s="10">
        <v>1034.1994570239999</v>
      </c>
      <c r="Q77" s="10">
        <f t="shared" si="34"/>
        <v>1214.7889282559997</v>
      </c>
      <c r="R77" s="10">
        <f t="shared" si="35"/>
        <v>1214.7889282559997</v>
      </c>
      <c r="S77" s="10">
        <f t="shared" si="36"/>
        <v>1161.9219950079998</v>
      </c>
      <c r="T77" s="10">
        <f t="shared" si="37"/>
        <v>1161.9219950079998</v>
      </c>
      <c r="U77" s="10">
        <f t="shared" si="38"/>
        <v>863.82839513599993</v>
      </c>
      <c r="V77" s="10">
        <f t="shared" si="39"/>
        <v>863.82839513599993</v>
      </c>
      <c r="W77" s="10">
        <f t="shared" si="40"/>
        <v>697.57515660799982</v>
      </c>
      <c r="X77" s="10">
        <f t="shared" si="41"/>
        <v>697.57515660799982</v>
      </c>
      <c r="Y77" s="10">
        <f t="shared" si="42"/>
        <v>239.05823219199996</v>
      </c>
      <c r="Z77" s="10">
        <f t="shared" si="43"/>
        <v>150.63871219200001</v>
      </c>
      <c r="AA77" s="10">
        <f t="shared" si="44"/>
        <v>331.46384851199997</v>
      </c>
      <c r="AB77" s="10">
        <f t="shared" si="45"/>
        <v>186.74455251199998</v>
      </c>
      <c r="AC77" s="10">
        <f t="shared" si="46"/>
        <v>753.26501836799991</v>
      </c>
      <c r="AD77" s="55">
        <f t="shared" si="47"/>
        <v>549.71967436799991</v>
      </c>
      <c r="AE77" s="56">
        <f t="shared" si="48"/>
        <v>656.86753139199993</v>
      </c>
      <c r="AF77" s="56">
        <f t="shared" si="49"/>
        <v>656.86753139199993</v>
      </c>
      <c r="AG77" s="56">
        <f t="shared" si="50"/>
        <v>629.73681369600001</v>
      </c>
      <c r="AH77" s="56">
        <f t="shared" si="51"/>
        <v>469.13809369599994</v>
      </c>
      <c r="AI77" s="57"/>
      <c r="AJ77" s="57"/>
      <c r="AK77" s="57"/>
      <c r="AL77" s="57"/>
      <c r="AM77" s="57"/>
      <c r="AN77" s="57"/>
      <c r="AO77" s="57"/>
      <c r="AP77" s="57"/>
      <c r="AQ77" s="57"/>
      <c r="AR77" s="57"/>
      <c r="AS77" s="57"/>
      <c r="AT77" s="57"/>
    </row>
    <row r="78" spans="1:46" s="13" customFormat="1" ht="15">
      <c r="A78" s="40" t="s">
        <v>80</v>
      </c>
      <c r="B78" s="40" t="s">
        <v>4</v>
      </c>
      <c r="C78" s="54" t="s">
        <v>81</v>
      </c>
      <c r="D78" s="13">
        <v>0.98599999999999999</v>
      </c>
      <c r="E78" s="13">
        <v>0.90900000000000003</v>
      </c>
      <c r="F78" s="13">
        <v>0.27700000000000002</v>
      </c>
      <c r="G78" s="10">
        <f t="shared" si="26"/>
        <v>624.04692736000004</v>
      </c>
      <c r="H78" s="10">
        <f t="shared" si="27"/>
        <v>450.17806143999996</v>
      </c>
      <c r="I78" s="10">
        <f t="shared" si="28"/>
        <v>1307.2952345599997</v>
      </c>
      <c r="J78" s="10">
        <f t="shared" si="29"/>
        <v>52.486909759999996</v>
      </c>
      <c r="K78" s="10">
        <f t="shared" si="30"/>
        <v>1132.3332146559999</v>
      </c>
      <c r="L78" s="10">
        <f t="shared" si="31"/>
        <v>142.92095123199999</v>
      </c>
      <c r="M78" s="10">
        <f t="shared" si="32"/>
        <v>626.75689542399994</v>
      </c>
      <c r="N78" s="10">
        <f t="shared" si="33"/>
        <v>626.75689542399994</v>
      </c>
      <c r="O78" s="10">
        <v>1034.1994570239999</v>
      </c>
      <c r="P78" s="10">
        <v>1034.1994570239999</v>
      </c>
      <c r="Q78" s="10">
        <f t="shared" si="34"/>
        <v>1121.9210041599999</v>
      </c>
      <c r="R78" s="10">
        <f t="shared" si="35"/>
        <v>1121.9210041599999</v>
      </c>
      <c r="S78" s="10">
        <f t="shared" si="36"/>
        <v>1073.4573630079999</v>
      </c>
      <c r="T78" s="10">
        <f t="shared" si="37"/>
        <v>1073.4573630079999</v>
      </c>
      <c r="U78" s="10">
        <f t="shared" si="38"/>
        <v>797.40043379199994</v>
      </c>
      <c r="V78" s="10">
        <f t="shared" si="39"/>
        <v>797.40043379199994</v>
      </c>
      <c r="W78" s="10">
        <f t="shared" si="40"/>
        <v>643.93121427200003</v>
      </c>
      <c r="X78" s="10">
        <f t="shared" si="41"/>
        <v>643.93121427200003</v>
      </c>
      <c r="Y78" s="10">
        <f t="shared" si="42"/>
        <v>219.59258463999998</v>
      </c>
      <c r="Z78" s="10">
        <f t="shared" si="43"/>
        <v>139.21924096000001</v>
      </c>
      <c r="AA78" s="10">
        <f t="shared" si="44"/>
        <v>304.07364659199999</v>
      </c>
      <c r="AB78" s="10">
        <f t="shared" si="45"/>
        <v>172.52380652799999</v>
      </c>
      <c r="AC78" s="10">
        <f t="shared" si="46"/>
        <v>691.56912537599999</v>
      </c>
      <c r="AD78" s="58">
        <f t="shared" si="47"/>
        <v>506.54640768000002</v>
      </c>
      <c r="AE78" s="59">
        <f t="shared" si="48"/>
        <v>606.74412953600006</v>
      </c>
      <c r="AF78" s="59">
        <f t="shared" si="49"/>
        <v>606.74412953600006</v>
      </c>
      <c r="AG78" s="59">
        <f t="shared" si="50"/>
        <v>578.80933555199988</v>
      </c>
      <c r="AH78" s="59">
        <f t="shared" si="51"/>
        <v>432.825099072</v>
      </c>
      <c r="AI78" s="57"/>
      <c r="AJ78" s="57"/>
      <c r="AK78" s="57"/>
      <c r="AL78" s="57"/>
      <c r="AM78" s="57"/>
      <c r="AN78" s="57"/>
      <c r="AO78" s="57"/>
      <c r="AP78" s="57"/>
      <c r="AQ78" s="57"/>
      <c r="AR78" s="57"/>
      <c r="AS78" s="57"/>
      <c r="AT78" s="57"/>
    </row>
    <row r="79" spans="1:46" s="13" customFormat="1" ht="15">
      <c r="A79" s="40" t="s">
        <v>82</v>
      </c>
      <c r="B79" s="40" t="s">
        <v>4</v>
      </c>
      <c r="C79" s="54" t="s">
        <v>83</v>
      </c>
      <c r="D79" s="13">
        <v>1.004</v>
      </c>
      <c r="E79" s="13">
        <v>1</v>
      </c>
      <c r="F79" s="13">
        <v>1.1299999999999999</v>
      </c>
      <c r="G79" s="10">
        <f t="shared" si="26"/>
        <v>682.5986944</v>
      </c>
      <c r="H79" s="10">
        <f t="shared" si="27"/>
        <v>491.3238144</v>
      </c>
      <c r="I79" s="10">
        <f t="shared" si="28"/>
        <v>1436.7450207999998</v>
      </c>
      <c r="J79" s="10">
        <f t="shared" si="29"/>
        <v>56.317820799999993</v>
      </c>
      <c r="K79" s="10">
        <f t="shared" si="30"/>
        <v>1243.7703206399999</v>
      </c>
      <c r="L79" s="10">
        <f t="shared" si="31"/>
        <v>155.30798463999997</v>
      </c>
      <c r="M79" s="10">
        <f t="shared" si="32"/>
        <v>683.72974246399997</v>
      </c>
      <c r="N79" s="10">
        <f t="shared" si="33"/>
        <v>683.72974246399997</v>
      </c>
      <c r="O79" s="10">
        <v>1034.1994570239999</v>
      </c>
      <c r="P79" s="10">
        <v>1034.1994570239999</v>
      </c>
      <c r="Q79" s="10">
        <f t="shared" si="34"/>
        <v>1223.4756949759999</v>
      </c>
      <c r="R79" s="10">
        <f t="shared" si="35"/>
        <v>1223.4756949759999</v>
      </c>
      <c r="S79" s="10">
        <f t="shared" si="36"/>
        <v>1170.58782976</v>
      </c>
      <c r="T79" s="10">
        <f t="shared" si="37"/>
        <v>1170.58782976</v>
      </c>
      <c r="U79" s="10">
        <f t="shared" si="38"/>
        <v>869.94052979199989</v>
      </c>
      <c r="V79" s="10">
        <f t="shared" si="39"/>
        <v>869.94052979199989</v>
      </c>
      <c r="W79" s="10">
        <f t="shared" si="40"/>
        <v>702.45230515200001</v>
      </c>
      <c r="X79" s="10">
        <f t="shared" si="41"/>
        <v>702.45230515200001</v>
      </c>
      <c r="Y79" s="10">
        <f t="shared" si="42"/>
        <v>240.14669452799995</v>
      </c>
      <c r="Z79" s="10">
        <f t="shared" si="43"/>
        <v>151.72717452799998</v>
      </c>
      <c r="AA79" s="10">
        <f t="shared" si="44"/>
        <v>332.85582438399996</v>
      </c>
      <c r="AB79" s="10">
        <f t="shared" si="45"/>
        <v>188.136528384</v>
      </c>
      <c r="AC79" s="10">
        <f t="shared" si="46"/>
        <v>756.94904473599991</v>
      </c>
      <c r="AD79" s="55">
        <f t="shared" si="47"/>
        <v>553.40370073599991</v>
      </c>
      <c r="AE79" s="56">
        <f t="shared" si="48"/>
        <v>661.723747968</v>
      </c>
      <c r="AF79" s="56">
        <f t="shared" si="49"/>
        <v>661.723747968</v>
      </c>
      <c r="AG79" s="56">
        <f t="shared" si="50"/>
        <v>633.02313267199997</v>
      </c>
      <c r="AH79" s="56">
        <f t="shared" si="51"/>
        <v>472.4244126719999</v>
      </c>
      <c r="AI79" s="57"/>
      <c r="AJ79" s="57"/>
      <c r="AK79" s="57"/>
      <c r="AL79" s="57"/>
      <c r="AM79" s="57"/>
      <c r="AN79" s="57"/>
      <c r="AO79" s="57"/>
      <c r="AP79" s="57"/>
      <c r="AQ79" s="57"/>
      <c r="AR79" s="57"/>
      <c r="AS79" s="57"/>
      <c r="AT79" s="57"/>
    </row>
    <row r="80" spans="1:46" s="13" customFormat="1" ht="15">
      <c r="A80" s="40" t="s">
        <v>84</v>
      </c>
      <c r="B80" s="40" t="s">
        <v>85</v>
      </c>
      <c r="C80" s="54" t="s">
        <v>86</v>
      </c>
      <c r="D80" s="13">
        <v>0.999</v>
      </c>
      <c r="E80" s="13">
        <v>1.042</v>
      </c>
      <c r="F80" s="13">
        <v>0.98399999999999999</v>
      </c>
      <c r="G80" s="10">
        <f t="shared" si="26"/>
        <v>697.75740908799992</v>
      </c>
      <c r="H80" s="10">
        <f t="shared" si="27"/>
        <v>498.44898412799995</v>
      </c>
      <c r="I80" s="10">
        <f t="shared" si="28"/>
        <v>1495.0369427200001</v>
      </c>
      <c r="J80" s="10">
        <f t="shared" si="29"/>
        <v>56.631800319999996</v>
      </c>
      <c r="K80" s="10">
        <f t="shared" si="30"/>
        <v>1290.4962475520001</v>
      </c>
      <c r="L80" s="10">
        <f t="shared" si="31"/>
        <v>156.31849344</v>
      </c>
      <c r="M80" s="10">
        <f t="shared" si="32"/>
        <v>695.17195014399999</v>
      </c>
      <c r="N80" s="10">
        <f t="shared" si="33"/>
        <v>695.17195014399999</v>
      </c>
      <c r="O80" s="10">
        <v>1034.1994570239999</v>
      </c>
      <c r="P80" s="10">
        <v>1034.1994570239999</v>
      </c>
      <c r="Q80" s="10">
        <f t="shared" si="34"/>
        <v>1241.9896597759998</v>
      </c>
      <c r="R80" s="10">
        <f t="shared" si="35"/>
        <v>1241.9896597759998</v>
      </c>
      <c r="S80" s="10">
        <f t="shared" si="36"/>
        <v>1186.3986835199998</v>
      </c>
      <c r="T80" s="10">
        <f t="shared" si="37"/>
        <v>1186.3986835199998</v>
      </c>
      <c r="U80" s="10">
        <f t="shared" si="38"/>
        <v>882.95227417600006</v>
      </c>
      <c r="V80" s="10">
        <f t="shared" si="39"/>
        <v>882.95227417600006</v>
      </c>
      <c r="W80" s="10">
        <f t="shared" si="40"/>
        <v>713.36146943999995</v>
      </c>
      <c r="X80" s="10">
        <f t="shared" si="41"/>
        <v>713.36146943999995</v>
      </c>
      <c r="Y80" s="10">
        <f t="shared" si="42"/>
        <v>246.22707033599994</v>
      </c>
      <c r="Z80" s="10">
        <f t="shared" si="43"/>
        <v>154.09393049599998</v>
      </c>
      <c r="AA80" s="10">
        <f t="shared" si="44"/>
        <v>341.47654713600002</v>
      </c>
      <c r="AB80" s="10">
        <f t="shared" si="45"/>
        <v>190.67904070400002</v>
      </c>
      <c r="AC80" s="10">
        <f t="shared" si="46"/>
        <v>773.80721868799992</v>
      </c>
      <c r="AD80" s="58">
        <f t="shared" si="47"/>
        <v>561.71297024</v>
      </c>
      <c r="AE80" s="59">
        <f t="shared" si="48"/>
        <v>670.78440294400002</v>
      </c>
      <c r="AF80" s="59">
        <f t="shared" si="49"/>
        <v>670.78440294400002</v>
      </c>
      <c r="AG80" s="59">
        <f t="shared" si="50"/>
        <v>646.69892569599995</v>
      </c>
      <c r="AH80" s="59">
        <f t="shared" si="51"/>
        <v>479.35505945599999</v>
      </c>
      <c r="AI80" s="57"/>
      <c r="AJ80" s="57"/>
      <c r="AK80" s="57"/>
      <c r="AL80" s="57"/>
      <c r="AM80" s="57"/>
      <c r="AN80" s="57"/>
      <c r="AO80" s="57"/>
      <c r="AP80" s="57"/>
      <c r="AQ80" s="57"/>
      <c r="AR80" s="57"/>
      <c r="AS80" s="57"/>
      <c r="AT80" s="57"/>
    </row>
    <row r="81" spans="1:46" s="13" customFormat="1" ht="15">
      <c r="A81" s="40" t="s">
        <v>87</v>
      </c>
      <c r="B81" s="40" t="s">
        <v>7</v>
      </c>
      <c r="C81" s="54" t="s">
        <v>88</v>
      </c>
      <c r="D81" s="13">
        <v>1.0449999999999999</v>
      </c>
      <c r="E81" s="13">
        <v>1.19</v>
      </c>
      <c r="F81" s="13">
        <v>0.94899999999999995</v>
      </c>
      <c r="G81" s="10">
        <f t="shared" si="26"/>
        <v>773.02443526399998</v>
      </c>
      <c r="H81" s="10">
        <f t="shared" si="27"/>
        <v>545.40732806400001</v>
      </c>
      <c r="I81" s="10">
        <f t="shared" si="28"/>
        <v>1703.6077635199997</v>
      </c>
      <c r="J81" s="10">
        <f t="shared" si="29"/>
        <v>60.899395519999992</v>
      </c>
      <c r="K81" s="10">
        <f t="shared" si="30"/>
        <v>1464.0042174719997</v>
      </c>
      <c r="L81" s="10">
        <f t="shared" si="31"/>
        <v>168.734037632</v>
      </c>
      <c r="M81" s="10">
        <f t="shared" si="32"/>
        <v>763.28710028799981</v>
      </c>
      <c r="N81" s="10">
        <f t="shared" si="33"/>
        <v>763.28710028799981</v>
      </c>
      <c r="O81" s="10">
        <v>1034.1994570239999</v>
      </c>
      <c r="P81" s="10">
        <v>1034.1994570239999</v>
      </c>
      <c r="Q81" s="10">
        <f t="shared" si="34"/>
        <v>1360.1632504959998</v>
      </c>
      <c r="R81" s="10">
        <f t="shared" si="35"/>
        <v>1360.1632504959998</v>
      </c>
      <c r="S81" s="10">
        <f t="shared" si="36"/>
        <v>1295.9335066879999</v>
      </c>
      <c r="T81" s="10">
        <f t="shared" si="37"/>
        <v>1295.9335066879999</v>
      </c>
      <c r="U81" s="10">
        <f t="shared" si="38"/>
        <v>966.76495673599982</v>
      </c>
      <c r="V81" s="10">
        <f t="shared" si="39"/>
        <v>966.76495673599982</v>
      </c>
      <c r="W81" s="10">
        <f t="shared" si="40"/>
        <v>781.77219340799991</v>
      </c>
      <c r="X81" s="10">
        <f t="shared" si="41"/>
        <v>781.77219340799991</v>
      </c>
      <c r="Y81" s="10">
        <f t="shared" si="42"/>
        <v>274.081384512</v>
      </c>
      <c r="Z81" s="10">
        <f t="shared" si="43"/>
        <v>168.862155712</v>
      </c>
      <c r="AA81" s="10">
        <f t="shared" si="44"/>
        <v>380.50239699199994</v>
      </c>
      <c r="AB81" s="10">
        <f t="shared" si="45"/>
        <v>208.28643475199999</v>
      </c>
      <c r="AC81" s="10">
        <f t="shared" si="46"/>
        <v>857.45569356800002</v>
      </c>
      <c r="AD81" s="55">
        <f t="shared" si="47"/>
        <v>615.23673420799992</v>
      </c>
      <c r="AE81" s="56">
        <f t="shared" si="48"/>
        <v>732.94621267199989</v>
      </c>
      <c r="AF81" s="56">
        <f t="shared" si="49"/>
        <v>732.94621267199989</v>
      </c>
      <c r="AG81" s="56">
        <f t="shared" si="50"/>
        <v>715.77442009600009</v>
      </c>
      <c r="AH81" s="56">
        <f t="shared" si="51"/>
        <v>524.661943296</v>
      </c>
      <c r="AI81" s="57"/>
      <c r="AJ81" s="57"/>
      <c r="AK81" s="57"/>
      <c r="AL81" s="57"/>
      <c r="AM81" s="57"/>
      <c r="AN81" s="57"/>
      <c r="AO81" s="57"/>
      <c r="AP81" s="57"/>
      <c r="AQ81" s="57"/>
      <c r="AR81" s="57"/>
      <c r="AS81" s="57"/>
      <c r="AT81" s="57"/>
    </row>
    <row r="82" spans="1:46" s="13" customFormat="1" ht="15">
      <c r="A82" s="40" t="s">
        <v>87</v>
      </c>
      <c r="B82" s="40" t="s">
        <v>40</v>
      </c>
      <c r="C82" s="54" t="s">
        <v>89</v>
      </c>
      <c r="D82" s="13">
        <v>1.03</v>
      </c>
      <c r="E82" s="13">
        <v>1.1319999999999999</v>
      </c>
      <c r="F82" s="13">
        <v>0.94899999999999995</v>
      </c>
      <c r="G82" s="10">
        <f t="shared" si="26"/>
        <v>743.96111948800001</v>
      </c>
      <c r="H82" s="10">
        <f t="shared" si="27"/>
        <v>527.43795532799993</v>
      </c>
      <c r="I82" s="10">
        <f t="shared" si="28"/>
        <v>1621.9550435199997</v>
      </c>
      <c r="J82" s="10">
        <f t="shared" si="29"/>
        <v>59.311453119999996</v>
      </c>
      <c r="K82" s="10">
        <f t="shared" si="30"/>
        <v>1396.1918590719997</v>
      </c>
      <c r="L82" s="10">
        <f t="shared" si="31"/>
        <v>164.05249472</v>
      </c>
      <c r="M82" s="10">
        <f t="shared" si="32"/>
        <v>737.16436511999984</v>
      </c>
      <c r="N82" s="10">
        <f t="shared" si="33"/>
        <v>737.16436511999984</v>
      </c>
      <c r="O82" s="10">
        <v>1034.1994570239999</v>
      </c>
      <c r="P82" s="10">
        <v>1034.1994570239999</v>
      </c>
      <c r="Q82" s="10">
        <f t="shared" si="34"/>
        <v>1314.9335983999999</v>
      </c>
      <c r="R82" s="10">
        <f t="shared" si="35"/>
        <v>1314.9335983999999</v>
      </c>
      <c r="S82" s="10">
        <f t="shared" si="36"/>
        <v>1254.09194624</v>
      </c>
      <c r="T82" s="10">
        <f t="shared" si="37"/>
        <v>1254.09194624</v>
      </c>
      <c r="U82" s="10">
        <f t="shared" si="38"/>
        <v>934.68418950399985</v>
      </c>
      <c r="V82" s="10">
        <f t="shared" si="39"/>
        <v>934.68418950399985</v>
      </c>
      <c r="W82" s="10">
        <f t="shared" si="40"/>
        <v>755.57114380799999</v>
      </c>
      <c r="X82" s="10">
        <f t="shared" si="41"/>
        <v>755.57114380799999</v>
      </c>
      <c r="Y82" s="10">
        <f t="shared" si="42"/>
        <v>263.29997740799996</v>
      </c>
      <c r="Z82" s="10">
        <f t="shared" si="43"/>
        <v>163.20908076800001</v>
      </c>
      <c r="AA82" s="10">
        <f t="shared" si="44"/>
        <v>365.38265907199985</v>
      </c>
      <c r="AB82" s="10">
        <f t="shared" si="45"/>
        <v>201.56041599999998</v>
      </c>
      <c r="AC82" s="10">
        <f t="shared" si="46"/>
        <v>825.14250931200002</v>
      </c>
      <c r="AD82" s="58">
        <f t="shared" si="47"/>
        <v>594.72917990400003</v>
      </c>
      <c r="AE82" s="59">
        <f t="shared" si="48"/>
        <v>709.19348153599992</v>
      </c>
      <c r="AF82" s="59">
        <f t="shared" si="49"/>
        <v>709.19348153599992</v>
      </c>
      <c r="AG82" s="59">
        <f t="shared" si="50"/>
        <v>689.11791974400001</v>
      </c>
      <c r="AH82" s="59">
        <f t="shared" si="51"/>
        <v>507.32016870399991</v>
      </c>
      <c r="AI82" s="57"/>
      <c r="AJ82" s="57"/>
      <c r="AK82" s="57"/>
      <c r="AL82" s="57"/>
      <c r="AM82" s="57"/>
      <c r="AN82" s="57"/>
      <c r="AO82" s="57"/>
      <c r="AP82" s="57"/>
      <c r="AQ82" s="57"/>
      <c r="AR82" s="57"/>
      <c r="AS82" s="57"/>
      <c r="AT82" s="57"/>
    </row>
    <row r="83" spans="1:46" s="13" customFormat="1" ht="15">
      <c r="A83" s="40" t="s">
        <v>90</v>
      </c>
      <c r="B83" s="40" t="s">
        <v>17</v>
      </c>
      <c r="C83" s="54" t="s">
        <v>91</v>
      </c>
      <c r="D83" s="13">
        <v>0.99</v>
      </c>
      <c r="E83" s="13">
        <v>0.90800000000000003</v>
      </c>
      <c r="F83" s="13">
        <v>1.2070000000000001</v>
      </c>
      <c r="G83" s="10">
        <f t="shared" si="26"/>
        <v>639.9148026879999</v>
      </c>
      <c r="H83" s="10">
        <f t="shared" si="27"/>
        <v>466.23721164799997</v>
      </c>
      <c r="I83" s="10">
        <f t="shared" si="28"/>
        <v>1307.71928736</v>
      </c>
      <c r="J83" s="10">
        <f t="shared" si="29"/>
        <v>54.291389759999987</v>
      </c>
      <c r="K83" s="10">
        <f t="shared" si="30"/>
        <v>1137.5896648959999</v>
      </c>
      <c r="L83" s="10">
        <f t="shared" si="31"/>
        <v>149.26586380799998</v>
      </c>
      <c r="M83" s="10">
        <f t="shared" si="32"/>
        <v>646.63793427199982</v>
      </c>
      <c r="N83" s="10">
        <f t="shared" si="33"/>
        <v>646.63793427199982</v>
      </c>
      <c r="O83" s="10">
        <v>1034.1994570239999</v>
      </c>
      <c r="P83" s="10">
        <v>1034.1994570239999</v>
      </c>
      <c r="Q83" s="10">
        <f t="shared" si="34"/>
        <v>1160.0059981439999</v>
      </c>
      <c r="R83" s="10">
        <f t="shared" si="35"/>
        <v>1160.0059981439999</v>
      </c>
      <c r="S83" s="10">
        <f t="shared" si="36"/>
        <v>1112.6322629119998</v>
      </c>
      <c r="T83" s="10">
        <f t="shared" si="37"/>
        <v>1112.6322629119998</v>
      </c>
      <c r="U83" s="10">
        <f t="shared" si="38"/>
        <v>824.98840672000006</v>
      </c>
      <c r="V83" s="10">
        <f t="shared" si="39"/>
        <v>824.98840672000006</v>
      </c>
      <c r="W83" s="10">
        <f t="shared" si="40"/>
        <v>665.57667366400005</v>
      </c>
      <c r="X83" s="10">
        <f t="shared" si="41"/>
        <v>665.57667366400005</v>
      </c>
      <c r="Y83" s="10">
        <f t="shared" si="42"/>
        <v>224.04965023999998</v>
      </c>
      <c r="Z83" s="10">
        <f t="shared" si="43"/>
        <v>143.76472608</v>
      </c>
      <c r="AA83" s="10">
        <f t="shared" si="44"/>
        <v>310.22475801599995</v>
      </c>
      <c r="AB83" s="10">
        <f t="shared" si="45"/>
        <v>178.81963724799996</v>
      </c>
      <c r="AC83" s="10">
        <f t="shared" si="46"/>
        <v>709.48544639999989</v>
      </c>
      <c r="AD83" s="55">
        <f t="shared" si="47"/>
        <v>524.66627404799999</v>
      </c>
      <c r="AE83" s="56">
        <f t="shared" si="48"/>
        <v>628.773582272</v>
      </c>
      <c r="AF83" s="56">
        <f t="shared" si="49"/>
        <v>628.773582272</v>
      </c>
      <c r="AG83" s="56">
        <f t="shared" si="50"/>
        <v>594.00594431999991</v>
      </c>
      <c r="AH83" s="56">
        <f t="shared" si="51"/>
        <v>448.18230655999997</v>
      </c>
      <c r="AI83" s="57"/>
      <c r="AJ83" s="57"/>
      <c r="AK83" s="57"/>
      <c r="AL83" s="57"/>
      <c r="AM83" s="57"/>
      <c r="AN83" s="57"/>
      <c r="AO83" s="57"/>
      <c r="AP83" s="57"/>
      <c r="AQ83" s="57"/>
      <c r="AR83" s="57"/>
      <c r="AS83" s="57"/>
      <c r="AT83" s="57"/>
    </row>
    <row r="84" spans="1:46" s="13" customFormat="1" ht="15">
      <c r="A84" s="40" t="s">
        <v>92</v>
      </c>
      <c r="B84" s="40" t="s">
        <v>7</v>
      </c>
      <c r="C84" s="54" t="s">
        <v>1116</v>
      </c>
      <c r="D84" s="13">
        <v>1.054</v>
      </c>
      <c r="E84" s="13">
        <v>1.1919999999999999</v>
      </c>
      <c r="F84" s="13">
        <v>1.823</v>
      </c>
      <c r="G84" s="10">
        <f t="shared" si="26"/>
        <v>790.38822451199997</v>
      </c>
      <c r="H84" s="10">
        <f t="shared" si="27"/>
        <v>562.38856755200004</v>
      </c>
      <c r="I84" s="10">
        <f t="shared" si="28"/>
        <v>1708.3066294399998</v>
      </c>
      <c r="J84" s="10">
        <f t="shared" si="29"/>
        <v>62.837407039999995</v>
      </c>
      <c r="K84" s="10">
        <f t="shared" si="30"/>
        <v>1472.7855389439997</v>
      </c>
      <c r="L84" s="10">
        <f t="shared" si="31"/>
        <v>175.33843443200001</v>
      </c>
      <c r="M84" s="10">
        <f t="shared" si="32"/>
        <v>784.55794963200003</v>
      </c>
      <c r="N84" s="10">
        <f t="shared" si="33"/>
        <v>784.55794963200003</v>
      </c>
      <c r="O84" s="10">
        <v>1034.1994570239999</v>
      </c>
      <c r="P84" s="10">
        <v>1034.1994570239999</v>
      </c>
      <c r="Q84" s="10">
        <f t="shared" si="34"/>
        <v>1400.6471201920001</v>
      </c>
      <c r="R84" s="10">
        <f t="shared" si="35"/>
        <v>1400.6471201920001</v>
      </c>
      <c r="S84" s="10">
        <f t="shared" si="36"/>
        <v>1337.2957972479999</v>
      </c>
      <c r="T84" s="10">
        <f t="shared" si="37"/>
        <v>1337.2957972479999</v>
      </c>
      <c r="U84" s="10">
        <f t="shared" si="38"/>
        <v>996.02856979199987</v>
      </c>
      <c r="V84" s="10">
        <f t="shared" si="39"/>
        <v>996.02856979199987</v>
      </c>
      <c r="W84" s="10">
        <f t="shared" si="40"/>
        <v>804.79735820799988</v>
      </c>
      <c r="X84" s="10">
        <f t="shared" si="41"/>
        <v>804.79735820799988</v>
      </c>
      <c r="Y84" s="10">
        <f t="shared" si="42"/>
        <v>279.11083116799995</v>
      </c>
      <c r="Z84" s="10">
        <f t="shared" si="43"/>
        <v>173.71476332799998</v>
      </c>
      <c r="AA84" s="10">
        <f t="shared" si="44"/>
        <v>387.43917900799994</v>
      </c>
      <c r="AB84" s="10">
        <f t="shared" si="45"/>
        <v>214.933778176</v>
      </c>
      <c r="AC84" s="10">
        <f t="shared" si="46"/>
        <v>877.00470809599994</v>
      </c>
      <c r="AD84" s="58">
        <f t="shared" si="47"/>
        <v>634.37865804799981</v>
      </c>
      <c r="AE84" s="59">
        <f t="shared" si="48"/>
        <v>756.21462137599985</v>
      </c>
      <c r="AF84" s="59">
        <f t="shared" si="49"/>
        <v>756.21462137599985</v>
      </c>
      <c r="AG84" s="59">
        <f t="shared" si="50"/>
        <v>732.34171187199991</v>
      </c>
      <c r="AH84" s="59">
        <f t="shared" si="51"/>
        <v>540.90803763199995</v>
      </c>
      <c r="AI84" s="57"/>
      <c r="AJ84" s="57"/>
      <c r="AK84" s="57"/>
      <c r="AL84" s="57"/>
      <c r="AM84" s="57"/>
      <c r="AN84" s="57"/>
      <c r="AO84" s="57"/>
      <c r="AP84" s="57"/>
      <c r="AQ84" s="57"/>
      <c r="AR84" s="57"/>
      <c r="AS84" s="57"/>
      <c r="AT84" s="57"/>
    </row>
    <row r="85" spans="1:46" s="13" customFormat="1" ht="15">
      <c r="A85" s="40" t="s">
        <v>92</v>
      </c>
      <c r="B85" s="40" t="s">
        <v>76</v>
      </c>
      <c r="C85" s="54" t="s">
        <v>1117</v>
      </c>
      <c r="D85" s="13">
        <v>1.044</v>
      </c>
      <c r="E85" s="13">
        <v>1.214</v>
      </c>
      <c r="F85" s="13">
        <v>2.4249999999999998</v>
      </c>
      <c r="G85" s="10">
        <f t="shared" si="26"/>
        <v>807.98046092799996</v>
      </c>
      <c r="H85" s="10">
        <f t="shared" si="27"/>
        <v>575.7727566079999</v>
      </c>
      <c r="I85" s="10">
        <f t="shared" si="28"/>
        <v>1739.7984143999997</v>
      </c>
      <c r="J85" s="10">
        <f t="shared" si="29"/>
        <v>63.959793599999998</v>
      </c>
      <c r="K85" s="10">
        <f t="shared" si="30"/>
        <v>1501.0025535999998</v>
      </c>
      <c r="L85" s="10">
        <f t="shared" si="31"/>
        <v>179.60927769599996</v>
      </c>
      <c r="M85" s="10">
        <f t="shared" si="32"/>
        <v>802.42807596799992</v>
      </c>
      <c r="N85" s="10">
        <f t="shared" si="33"/>
        <v>802.42807596799992</v>
      </c>
      <c r="O85" s="10">
        <v>1034.1994570239999</v>
      </c>
      <c r="P85" s="10">
        <v>1034.1994570239999</v>
      </c>
      <c r="Q85" s="10">
        <f t="shared" si="34"/>
        <v>1433.0815655039999</v>
      </c>
      <c r="R85" s="10">
        <f t="shared" si="35"/>
        <v>1433.0815655039999</v>
      </c>
      <c r="S85" s="10">
        <f t="shared" si="36"/>
        <v>1369.0062851839998</v>
      </c>
      <c r="T85" s="10">
        <f t="shared" si="37"/>
        <v>1369.0062851839998</v>
      </c>
      <c r="U85" s="10">
        <f t="shared" si="38"/>
        <v>1019.3698794879999</v>
      </c>
      <c r="V85" s="10">
        <f t="shared" si="39"/>
        <v>1019.3698794879999</v>
      </c>
      <c r="W85" s="10">
        <f t="shared" si="40"/>
        <v>823.46073395199994</v>
      </c>
      <c r="X85" s="10">
        <f t="shared" si="41"/>
        <v>823.46073395199994</v>
      </c>
      <c r="Y85" s="10">
        <f t="shared" si="42"/>
        <v>284.99415775999995</v>
      </c>
      <c r="Z85" s="10">
        <f t="shared" si="43"/>
        <v>177.65286047999999</v>
      </c>
      <c r="AA85" s="10">
        <f t="shared" si="44"/>
        <v>395.72029862400001</v>
      </c>
      <c r="AB85" s="10">
        <f t="shared" si="45"/>
        <v>220.03107327999996</v>
      </c>
      <c r="AC85" s="10">
        <f t="shared" si="46"/>
        <v>896.79913190399986</v>
      </c>
      <c r="AD85" s="55">
        <f t="shared" si="47"/>
        <v>649.69508428799986</v>
      </c>
      <c r="AE85" s="56">
        <f t="shared" si="48"/>
        <v>774.14393465599994</v>
      </c>
      <c r="AF85" s="56">
        <f t="shared" si="49"/>
        <v>774.14393465599994</v>
      </c>
      <c r="AG85" s="56">
        <f t="shared" si="50"/>
        <v>748.73938252799996</v>
      </c>
      <c r="AH85" s="56">
        <f t="shared" si="51"/>
        <v>553.77253644799998</v>
      </c>
      <c r="AI85" s="57"/>
      <c r="AJ85" s="57"/>
      <c r="AK85" s="57"/>
      <c r="AL85" s="57"/>
      <c r="AM85" s="57"/>
      <c r="AN85" s="57"/>
      <c r="AO85" s="57"/>
      <c r="AP85" s="57"/>
      <c r="AQ85" s="57"/>
      <c r="AR85" s="57"/>
      <c r="AS85" s="57"/>
      <c r="AT85" s="57"/>
    </row>
    <row r="86" spans="1:46" s="13" customFormat="1" ht="15">
      <c r="A86" s="40" t="s">
        <v>92</v>
      </c>
      <c r="B86" s="40" t="s">
        <v>38</v>
      </c>
      <c r="C86" s="54" t="s">
        <v>1118</v>
      </c>
      <c r="D86" s="13">
        <v>1.022</v>
      </c>
      <c r="E86" s="13">
        <v>1.087</v>
      </c>
      <c r="F86" s="13">
        <v>1.4790000000000001</v>
      </c>
      <c r="G86" s="10">
        <f t="shared" si="26"/>
        <v>731.00495308799987</v>
      </c>
      <c r="H86" s="10">
        <f t="shared" si="27"/>
        <v>523.08915852799987</v>
      </c>
      <c r="I86" s="10">
        <f t="shared" si="28"/>
        <v>1559.6914611199998</v>
      </c>
      <c r="J86" s="10">
        <f t="shared" si="29"/>
        <v>59.167094720000001</v>
      </c>
      <c r="K86" s="10">
        <f t="shared" si="30"/>
        <v>1347.3499989119998</v>
      </c>
      <c r="L86" s="10">
        <f t="shared" si="31"/>
        <v>164.19143967999997</v>
      </c>
      <c r="M86" s="10">
        <f t="shared" si="32"/>
        <v>728.82478035199983</v>
      </c>
      <c r="N86" s="10">
        <f t="shared" si="33"/>
        <v>728.82478035199983</v>
      </c>
      <c r="O86" s="10">
        <v>1034.1994570239999</v>
      </c>
      <c r="P86" s="10">
        <v>1034.1994570239999</v>
      </c>
      <c r="Q86" s="10">
        <f t="shared" si="34"/>
        <v>1302.638954368</v>
      </c>
      <c r="R86" s="10">
        <f t="shared" si="35"/>
        <v>1302.638954368</v>
      </c>
      <c r="S86" s="10">
        <f t="shared" si="36"/>
        <v>1245.0208252799998</v>
      </c>
      <c r="T86" s="10">
        <f t="shared" si="37"/>
        <v>1245.0208252799998</v>
      </c>
      <c r="U86" s="10">
        <f t="shared" si="38"/>
        <v>926.29371839999988</v>
      </c>
      <c r="V86" s="10">
        <f t="shared" si="39"/>
        <v>926.29371839999988</v>
      </c>
      <c r="W86" s="10">
        <f t="shared" si="40"/>
        <v>748.2020083839999</v>
      </c>
      <c r="X86" s="10">
        <f t="shared" si="41"/>
        <v>748.2020083839999</v>
      </c>
      <c r="Y86" s="10">
        <f t="shared" si="42"/>
        <v>257.66061651199999</v>
      </c>
      <c r="Z86" s="10">
        <f t="shared" si="43"/>
        <v>161.54859827199999</v>
      </c>
      <c r="AA86" s="10">
        <f t="shared" si="44"/>
        <v>357.41118822399994</v>
      </c>
      <c r="AB86" s="10">
        <f t="shared" si="45"/>
        <v>200.10131347199996</v>
      </c>
      <c r="AC86" s="10">
        <f t="shared" si="46"/>
        <v>810.8900044799999</v>
      </c>
      <c r="AD86" s="58">
        <f t="shared" si="47"/>
        <v>589.63621555199995</v>
      </c>
      <c r="AE86" s="59">
        <f t="shared" si="48"/>
        <v>703.92043007999996</v>
      </c>
      <c r="AF86" s="59">
        <f t="shared" si="49"/>
        <v>703.92043007999996</v>
      </c>
      <c r="AG86" s="59">
        <f t="shared" si="50"/>
        <v>677.61111167999979</v>
      </c>
      <c r="AH86" s="59">
        <f t="shared" si="51"/>
        <v>503.04030303999997</v>
      </c>
      <c r="AI86" s="57"/>
      <c r="AJ86" s="57"/>
      <c r="AK86" s="57"/>
      <c r="AL86" s="57"/>
      <c r="AM86" s="57"/>
      <c r="AN86" s="57"/>
      <c r="AO86" s="57"/>
      <c r="AP86" s="57"/>
      <c r="AQ86" s="57"/>
      <c r="AR86" s="57"/>
      <c r="AS86" s="57"/>
      <c r="AT86" s="57"/>
    </row>
    <row r="87" spans="1:46" s="13" customFormat="1" ht="15">
      <c r="A87" s="40" t="s">
        <v>93</v>
      </c>
      <c r="B87" s="40" t="s">
        <v>39</v>
      </c>
      <c r="C87" s="54" t="s">
        <v>1119</v>
      </c>
      <c r="D87" s="13">
        <v>1.054</v>
      </c>
      <c r="E87" s="13">
        <v>1.214</v>
      </c>
      <c r="F87" s="13">
        <v>2.391</v>
      </c>
      <c r="G87" s="10">
        <f t="shared" si="26"/>
        <v>809.59944038399988</v>
      </c>
      <c r="H87" s="10">
        <f t="shared" si="27"/>
        <v>577.39173606399993</v>
      </c>
      <c r="I87" s="10">
        <f t="shared" si="28"/>
        <v>1740.0979580799997</v>
      </c>
      <c r="J87" s="10">
        <f t="shared" si="29"/>
        <v>64.259337279999997</v>
      </c>
      <c r="K87" s="10">
        <f t="shared" si="30"/>
        <v>1501.6839252479997</v>
      </c>
      <c r="L87" s="10">
        <f t="shared" si="31"/>
        <v>180.29064934399997</v>
      </c>
      <c r="M87" s="10">
        <f t="shared" si="32"/>
        <v>804.54725727999994</v>
      </c>
      <c r="N87" s="10">
        <f t="shared" si="33"/>
        <v>804.54725727999994</v>
      </c>
      <c r="O87" s="10">
        <v>1034.1994570239999</v>
      </c>
      <c r="P87" s="10">
        <v>1034.1994570239999</v>
      </c>
      <c r="Q87" s="10">
        <f t="shared" si="34"/>
        <v>1437.0997815679998</v>
      </c>
      <c r="R87" s="10">
        <f t="shared" si="35"/>
        <v>1437.0997815679998</v>
      </c>
      <c r="S87" s="10">
        <f t="shared" si="36"/>
        <v>1373.0454332159998</v>
      </c>
      <c r="T87" s="10">
        <f t="shared" si="37"/>
        <v>1373.0454332159998</v>
      </c>
      <c r="U87" s="10">
        <f t="shared" si="38"/>
        <v>1022.2187925119999</v>
      </c>
      <c r="V87" s="10">
        <f t="shared" si="39"/>
        <v>1022.2187925119999</v>
      </c>
      <c r="W87" s="10">
        <f t="shared" si="40"/>
        <v>825.72427366399995</v>
      </c>
      <c r="X87" s="10">
        <f t="shared" si="41"/>
        <v>825.72427366399995</v>
      </c>
      <c r="Y87" s="10">
        <f t="shared" si="42"/>
        <v>285.49147244799997</v>
      </c>
      <c r="Z87" s="10">
        <f t="shared" si="43"/>
        <v>178.150175168</v>
      </c>
      <c r="AA87" s="10">
        <f t="shared" si="44"/>
        <v>396.36918963199997</v>
      </c>
      <c r="AB87" s="10">
        <f t="shared" si="45"/>
        <v>220.67996428799998</v>
      </c>
      <c r="AC87" s="10">
        <f t="shared" si="46"/>
        <v>898.55741721599998</v>
      </c>
      <c r="AD87" s="55">
        <f t="shared" si="47"/>
        <v>651.45336959999997</v>
      </c>
      <c r="AE87" s="56">
        <f t="shared" si="48"/>
        <v>776.40963974399983</v>
      </c>
      <c r="AF87" s="56">
        <f t="shared" si="49"/>
        <v>776.40963974399983</v>
      </c>
      <c r="AG87" s="56">
        <f t="shared" si="50"/>
        <v>750.28546099200003</v>
      </c>
      <c r="AH87" s="56">
        <f t="shared" si="51"/>
        <v>555.31861491200004</v>
      </c>
      <c r="AI87" s="57"/>
      <c r="AJ87" s="57"/>
      <c r="AK87" s="57"/>
      <c r="AL87" s="57"/>
      <c r="AM87" s="57"/>
      <c r="AN87" s="57"/>
      <c r="AO87" s="57"/>
      <c r="AP87" s="57"/>
      <c r="AQ87" s="57"/>
      <c r="AR87" s="57"/>
      <c r="AS87" s="57"/>
      <c r="AT87" s="57"/>
    </row>
    <row r="88" spans="1:46" s="13" customFormat="1" ht="15">
      <c r="A88" s="40" t="s">
        <v>94</v>
      </c>
      <c r="B88" s="40" t="s">
        <v>40</v>
      </c>
      <c r="C88" s="54" t="s">
        <v>95</v>
      </c>
      <c r="D88" s="13">
        <v>0.995</v>
      </c>
      <c r="E88" s="13">
        <v>0.95199999999999996</v>
      </c>
      <c r="F88" s="13">
        <v>0.67300000000000004</v>
      </c>
      <c r="G88" s="10">
        <f t="shared" si="26"/>
        <v>651.70491411199998</v>
      </c>
      <c r="H88" s="10">
        <f t="shared" si="27"/>
        <v>469.61122835200001</v>
      </c>
      <c r="I88" s="10">
        <f t="shared" si="28"/>
        <v>1368.46891104</v>
      </c>
      <c r="J88" s="10">
        <f t="shared" si="29"/>
        <v>54.302216639999997</v>
      </c>
      <c r="K88" s="10">
        <f t="shared" si="30"/>
        <v>1184.9890237439997</v>
      </c>
      <c r="L88" s="10">
        <f t="shared" si="31"/>
        <v>148.77287987199998</v>
      </c>
      <c r="M88" s="10">
        <f t="shared" si="32"/>
        <v>653.67215820800004</v>
      </c>
      <c r="N88" s="10">
        <f t="shared" si="33"/>
        <v>653.67215820800004</v>
      </c>
      <c r="O88" s="10">
        <v>1034.1994570239999</v>
      </c>
      <c r="P88" s="10">
        <v>1034.1994570239999</v>
      </c>
      <c r="Q88" s="10">
        <f t="shared" si="34"/>
        <v>1169.8952703359998</v>
      </c>
      <c r="R88" s="10">
        <f t="shared" si="35"/>
        <v>1169.8952703359998</v>
      </c>
      <c r="S88" s="10">
        <f t="shared" si="36"/>
        <v>1119.3362670079998</v>
      </c>
      <c r="T88" s="10">
        <f t="shared" si="37"/>
        <v>1119.3362670079998</v>
      </c>
      <c r="U88" s="10">
        <f t="shared" si="38"/>
        <v>831.6649827199999</v>
      </c>
      <c r="V88" s="10">
        <f t="shared" si="39"/>
        <v>831.6649827199999</v>
      </c>
      <c r="W88" s="10">
        <f t="shared" si="40"/>
        <v>671.57548697599987</v>
      </c>
      <c r="X88" s="10">
        <f t="shared" si="41"/>
        <v>671.57548697599987</v>
      </c>
      <c r="Y88" s="10">
        <f t="shared" si="42"/>
        <v>229.30429599999997</v>
      </c>
      <c r="Z88" s="10">
        <f t="shared" si="43"/>
        <v>145.12891295999998</v>
      </c>
      <c r="AA88" s="10">
        <f t="shared" si="44"/>
        <v>317.67112518399995</v>
      </c>
      <c r="AB88" s="10">
        <f t="shared" si="45"/>
        <v>179.89835539199998</v>
      </c>
      <c r="AC88" s="10">
        <f t="shared" si="46"/>
        <v>722.44883071999982</v>
      </c>
      <c r="AD88" s="58">
        <f t="shared" si="47"/>
        <v>528.67366323199985</v>
      </c>
      <c r="AE88" s="59">
        <f t="shared" si="48"/>
        <v>632.71312300799991</v>
      </c>
      <c r="AF88" s="59">
        <f t="shared" si="49"/>
        <v>632.71312300799991</v>
      </c>
      <c r="AG88" s="59">
        <f t="shared" si="50"/>
        <v>604.41779391999989</v>
      </c>
      <c r="AH88" s="59">
        <f t="shared" si="51"/>
        <v>451.52781247999997</v>
      </c>
      <c r="AI88" s="57"/>
      <c r="AJ88" s="57"/>
      <c r="AK88" s="57"/>
      <c r="AL88" s="57"/>
      <c r="AM88" s="57"/>
      <c r="AN88" s="57"/>
      <c r="AO88" s="57"/>
      <c r="AP88" s="57"/>
      <c r="AQ88" s="57"/>
      <c r="AR88" s="57"/>
      <c r="AS88" s="57"/>
      <c r="AT88" s="57"/>
    </row>
    <row r="89" spans="1:46" s="13" customFormat="1" ht="15">
      <c r="A89" s="40" t="s">
        <v>96</v>
      </c>
      <c r="B89" s="40" t="s">
        <v>4</v>
      </c>
      <c r="C89" s="54" t="s">
        <v>97</v>
      </c>
      <c r="D89" s="13">
        <v>0.98899999999999999</v>
      </c>
      <c r="E89" s="13">
        <v>0.93</v>
      </c>
      <c r="F89" s="13">
        <v>0.75700000000000001</v>
      </c>
      <c r="G89" s="10">
        <f t="shared" si="26"/>
        <v>642.00763859200003</v>
      </c>
      <c r="H89" s="10">
        <f t="shared" si="27"/>
        <v>464.12200019199992</v>
      </c>
      <c r="I89" s="10">
        <f t="shared" si="28"/>
        <v>1337.6375657599999</v>
      </c>
      <c r="J89" s="10">
        <f t="shared" si="29"/>
        <v>53.840269759999991</v>
      </c>
      <c r="K89" s="10">
        <f t="shared" si="30"/>
        <v>1159.7847688959998</v>
      </c>
      <c r="L89" s="10">
        <f t="shared" si="31"/>
        <v>147.514796416</v>
      </c>
      <c r="M89" s="10">
        <f t="shared" si="32"/>
        <v>645.40403084800005</v>
      </c>
      <c r="N89" s="10">
        <f t="shared" si="33"/>
        <v>645.40403084800005</v>
      </c>
      <c r="O89" s="10">
        <v>1034.1994570239999</v>
      </c>
      <c r="P89" s="10">
        <v>1034.1994570239999</v>
      </c>
      <c r="Q89" s="10">
        <f t="shared" si="34"/>
        <v>1155.8773479040001</v>
      </c>
      <c r="R89" s="10">
        <f t="shared" si="35"/>
        <v>1155.8773479040001</v>
      </c>
      <c r="S89" s="10">
        <f t="shared" si="36"/>
        <v>1106.6926365439999</v>
      </c>
      <c r="T89" s="10">
        <f t="shared" si="37"/>
        <v>1106.6926365439999</v>
      </c>
      <c r="U89" s="10">
        <f t="shared" si="38"/>
        <v>821.77282335999996</v>
      </c>
      <c r="V89" s="10">
        <f t="shared" si="39"/>
        <v>821.77282335999996</v>
      </c>
      <c r="W89" s="10">
        <f t="shared" si="40"/>
        <v>663.42284633599991</v>
      </c>
      <c r="X89" s="10">
        <f t="shared" si="41"/>
        <v>663.42284633599991</v>
      </c>
      <c r="Y89" s="10">
        <f t="shared" si="42"/>
        <v>225.58851078400002</v>
      </c>
      <c r="Z89" s="10">
        <f t="shared" si="43"/>
        <v>143.358357184</v>
      </c>
      <c r="AA89" s="10">
        <f t="shared" si="44"/>
        <v>312.45473439999995</v>
      </c>
      <c r="AB89" s="10">
        <f t="shared" si="45"/>
        <v>177.86578911999999</v>
      </c>
      <c r="AC89" s="10">
        <f t="shared" si="46"/>
        <v>711.69412992000002</v>
      </c>
      <c r="AD89" s="55">
        <f t="shared" si="47"/>
        <v>522.39695999999992</v>
      </c>
      <c r="AE89" s="56">
        <f t="shared" si="48"/>
        <v>625.5190221439999</v>
      </c>
      <c r="AF89" s="56">
        <f t="shared" si="49"/>
        <v>625.5190221439999</v>
      </c>
      <c r="AG89" s="56">
        <f t="shared" si="50"/>
        <v>595.57584192000002</v>
      </c>
      <c r="AH89" s="56">
        <f t="shared" si="51"/>
        <v>446.21903232000005</v>
      </c>
      <c r="AI89" s="57"/>
      <c r="AJ89" s="57"/>
      <c r="AK89" s="57"/>
      <c r="AL89" s="57"/>
      <c r="AM89" s="57"/>
      <c r="AN89" s="57"/>
      <c r="AO89" s="57"/>
      <c r="AP89" s="57"/>
      <c r="AQ89" s="57"/>
      <c r="AR89" s="57"/>
      <c r="AS89" s="57"/>
      <c r="AT89" s="57"/>
    </row>
    <row r="90" spans="1:46" s="13" customFormat="1" ht="15">
      <c r="A90" s="40" t="s">
        <v>98</v>
      </c>
      <c r="B90" s="40" t="s">
        <v>7</v>
      </c>
      <c r="C90" s="54" t="s">
        <v>99</v>
      </c>
      <c r="D90" s="13">
        <v>0.98499999999999999</v>
      </c>
      <c r="E90" s="13">
        <v>1</v>
      </c>
      <c r="F90" s="13">
        <v>0.48499999999999999</v>
      </c>
      <c r="G90" s="10">
        <f t="shared" si="26"/>
        <v>667.74241055999994</v>
      </c>
      <c r="H90" s="10">
        <f t="shared" si="27"/>
        <v>476.46753056</v>
      </c>
      <c r="I90" s="10">
        <f t="shared" si="28"/>
        <v>1434.8954288</v>
      </c>
      <c r="J90" s="10">
        <f t="shared" si="29"/>
        <v>54.468228799999999</v>
      </c>
      <c r="K90" s="10">
        <f t="shared" si="30"/>
        <v>1237.8660620799999</v>
      </c>
      <c r="L90" s="10">
        <f t="shared" si="31"/>
        <v>149.40372607999998</v>
      </c>
      <c r="M90" s="10">
        <f t="shared" si="32"/>
        <v>665.10606528000005</v>
      </c>
      <c r="N90" s="10">
        <f t="shared" si="33"/>
        <v>665.10606528000005</v>
      </c>
      <c r="O90" s="10">
        <v>1034.1994570239999</v>
      </c>
      <c r="P90" s="10">
        <v>1034.1994570239999</v>
      </c>
      <c r="Q90" s="10">
        <f t="shared" si="34"/>
        <v>1187.9270780799998</v>
      </c>
      <c r="R90" s="10">
        <f t="shared" si="35"/>
        <v>1187.9270780799998</v>
      </c>
      <c r="S90" s="10">
        <f t="shared" si="36"/>
        <v>1134.2311667199997</v>
      </c>
      <c r="T90" s="10">
        <f t="shared" si="37"/>
        <v>1134.2311667199997</v>
      </c>
      <c r="U90" s="10">
        <f t="shared" si="38"/>
        <v>844.29634271999987</v>
      </c>
      <c r="V90" s="10">
        <f t="shared" si="39"/>
        <v>844.29634271999987</v>
      </c>
      <c r="W90" s="10">
        <f t="shared" si="40"/>
        <v>682.27388799999994</v>
      </c>
      <c r="X90" s="10">
        <f t="shared" si="41"/>
        <v>682.27388799999994</v>
      </c>
      <c r="Y90" s="10">
        <f t="shared" si="42"/>
        <v>235.87260319999996</v>
      </c>
      <c r="Z90" s="10">
        <f t="shared" si="43"/>
        <v>147.45308319999998</v>
      </c>
      <c r="AA90" s="10">
        <f t="shared" si="44"/>
        <v>327.01327903999999</v>
      </c>
      <c r="AB90" s="10">
        <f t="shared" si="45"/>
        <v>182.29398303999997</v>
      </c>
      <c r="AC90" s="10">
        <f t="shared" si="46"/>
        <v>740.29152895999994</v>
      </c>
      <c r="AD90" s="58">
        <f t="shared" si="47"/>
        <v>536.74618495999994</v>
      </c>
      <c r="AE90" s="59">
        <f t="shared" si="48"/>
        <v>641.28512479999995</v>
      </c>
      <c r="AF90" s="59">
        <f t="shared" si="49"/>
        <v>641.28512479999995</v>
      </c>
      <c r="AG90" s="59">
        <f t="shared" si="50"/>
        <v>618.81754431999991</v>
      </c>
      <c r="AH90" s="59">
        <f t="shared" si="51"/>
        <v>458.21882431999995</v>
      </c>
      <c r="AI90" s="57"/>
      <c r="AJ90" s="57"/>
      <c r="AK90" s="57"/>
      <c r="AL90" s="57"/>
      <c r="AM90" s="57"/>
      <c r="AN90" s="57"/>
      <c r="AO90" s="57"/>
      <c r="AP90" s="57"/>
      <c r="AQ90" s="57"/>
      <c r="AR90" s="57"/>
      <c r="AS90" s="57"/>
      <c r="AT90" s="57"/>
    </row>
    <row r="91" spans="1:46" s="13" customFormat="1" ht="15">
      <c r="A91" s="40" t="s">
        <v>100</v>
      </c>
      <c r="B91" s="40" t="s">
        <v>4</v>
      </c>
      <c r="C91" s="54" t="s">
        <v>101</v>
      </c>
      <c r="D91" s="13">
        <v>0.99199999999999999</v>
      </c>
      <c r="E91" s="13">
        <v>0.91500000000000004</v>
      </c>
      <c r="F91" s="13">
        <v>1.0489999999999999</v>
      </c>
      <c r="G91" s="10">
        <f t="shared" si="26"/>
        <v>640.84086182399994</v>
      </c>
      <c r="H91" s="10">
        <f t="shared" si="27"/>
        <v>465.82434662399999</v>
      </c>
      <c r="I91" s="10">
        <f t="shared" si="28"/>
        <v>1317.2956627199999</v>
      </c>
      <c r="J91" s="10">
        <f t="shared" si="29"/>
        <v>54.204774719999989</v>
      </c>
      <c r="K91" s="10">
        <f t="shared" si="30"/>
        <v>1144.764638272</v>
      </c>
      <c r="L91" s="10">
        <f t="shared" si="31"/>
        <v>148.82160083199997</v>
      </c>
      <c r="M91" s="10">
        <f t="shared" si="32"/>
        <v>646.59390496000015</v>
      </c>
      <c r="N91" s="10">
        <f t="shared" si="33"/>
        <v>646.59390496000015</v>
      </c>
      <c r="O91" s="10">
        <v>1034.1994570239999</v>
      </c>
      <c r="P91" s="10">
        <v>1034.1994570239999</v>
      </c>
      <c r="Q91" s="10">
        <f t="shared" si="34"/>
        <v>1159.3509719039998</v>
      </c>
      <c r="R91" s="10">
        <f t="shared" si="35"/>
        <v>1159.3509719039998</v>
      </c>
      <c r="S91" s="10">
        <f t="shared" si="36"/>
        <v>1111.3983594879999</v>
      </c>
      <c r="T91" s="10">
        <f t="shared" si="37"/>
        <v>1111.3983594879999</v>
      </c>
      <c r="U91" s="10">
        <f t="shared" si="38"/>
        <v>824.42793523199998</v>
      </c>
      <c r="V91" s="10">
        <f t="shared" si="39"/>
        <v>824.42793523199998</v>
      </c>
      <c r="W91" s="10">
        <f t="shared" si="40"/>
        <v>665.26088966399993</v>
      </c>
      <c r="X91" s="10">
        <f t="shared" si="41"/>
        <v>665.26088966399993</v>
      </c>
      <c r="Y91" s="10">
        <f t="shared" si="42"/>
        <v>224.62203129599999</v>
      </c>
      <c r="Z91" s="10">
        <f t="shared" si="43"/>
        <v>143.71817049599997</v>
      </c>
      <c r="AA91" s="10">
        <f t="shared" si="44"/>
        <v>311.03966118399995</v>
      </c>
      <c r="AB91" s="10">
        <f t="shared" si="45"/>
        <v>178.62150534399996</v>
      </c>
      <c r="AC91" s="10">
        <f t="shared" si="46"/>
        <v>710.465639936</v>
      </c>
      <c r="AD91" s="55">
        <f t="shared" si="47"/>
        <v>524.22165017600003</v>
      </c>
      <c r="AE91" s="56">
        <f t="shared" si="48"/>
        <v>628.10556377599983</v>
      </c>
      <c r="AF91" s="56">
        <f t="shared" si="49"/>
        <v>628.10556377599983</v>
      </c>
      <c r="AG91" s="56">
        <f t="shared" si="50"/>
        <v>594.753720832</v>
      </c>
      <c r="AH91" s="56">
        <f t="shared" si="51"/>
        <v>447.80589203199997</v>
      </c>
      <c r="AI91" s="57"/>
      <c r="AJ91" s="57"/>
      <c r="AK91" s="57"/>
      <c r="AL91" s="57"/>
      <c r="AM91" s="57"/>
      <c r="AN91" s="57"/>
      <c r="AO91" s="57"/>
      <c r="AP91" s="57"/>
      <c r="AQ91" s="57"/>
      <c r="AR91" s="57"/>
      <c r="AS91" s="57"/>
      <c r="AT91" s="57"/>
    </row>
    <row r="92" spans="1:46" s="13" customFormat="1" ht="15">
      <c r="A92" s="40" t="s">
        <v>102</v>
      </c>
      <c r="B92" s="40" t="s">
        <v>4</v>
      </c>
      <c r="C92" s="54" t="s">
        <v>103</v>
      </c>
      <c r="D92" s="13">
        <v>0.97899999999999998</v>
      </c>
      <c r="E92" s="13">
        <v>0.88600000000000001</v>
      </c>
      <c r="F92" s="13">
        <v>0.86799999999999999</v>
      </c>
      <c r="G92" s="10">
        <f t="shared" si="26"/>
        <v>622.10350240000002</v>
      </c>
      <c r="H92" s="10">
        <f t="shared" si="27"/>
        <v>452.6339587199999</v>
      </c>
      <c r="I92" s="10">
        <f t="shared" si="28"/>
        <v>1275.9441990399998</v>
      </c>
      <c r="J92" s="10">
        <f t="shared" si="29"/>
        <v>52.885699839999994</v>
      </c>
      <c r="K92" s="10">
        <f t="shared" si="30"/>
        <v>1109.1864279040001</v>
      </c>
      <c r="L92" s="10">
        <f t="shared" si="31"/>
        <v>144.80879820799998</v>
      </c>
      <c r="M92" s="10">
        <f t="shared" si="32"/>
        <v>628.25894457599998</v>
      </c>
      <c r="N92" s="10">
        <f t="shared" si="33"/>
        <v>628.25894457599998</v>
      </c>
      <c r="O92" s="10">
        <v>1034.1994570239999</v>
      </c>
      <c r="P92" s="10">
        <v>1034.1994570239999</v>
      </c>
      <c r="Q92" s="10">
        <f t="shared" si="34"/>
        <v>1126.6703955199998</v>
      </c>
      <c r="R92" s="10">
        <f t="shared" si="35"/>
        <v>1126.6703955199998</v>
      </c>
      <c r="S92" s="10">
        <f t="shared" si="36"/>
        <v>1080.1841035519999</v>
      </c>
      <c r="T92" s="10">
        <f t="shared" si="37"/>
        <v>1080.1841035519999</v>
      </c>
      <c r="U92" s="10">
        <f t="shared" si="38"/>
        <v>801.127045888</v>
      </c>
      <c r="V92" s="10">
        <f t="shared" si="39"/>
        <v>801.127045888</v>
      </c>
      <c r="W92" s="10">
        <f t="shared" si="40"/>
        <v>646.44702028799986</v>
      </c>
      <c r="X92" s="10">
        <f t="shared" si="41"/>
        <v>646.44702028799986</v>
      </c>
      <c r="Y92" s="10">
        <f t="shared" si="42"/>
        <v>218.02088255999999</v>
      </c>
      <c r="Z92" s="10">
        <f t="shared" si="43"/>
        <v>139.68118783999998</v>
      </c>
      <c r="AA92" s="10">
        <f t="shared" si="44"/>
        <v>301.82562540799995</v>
      </c>
      <c r="AB92" s="10">
        <f t="shared" si="45"/>
        <v>173.60432915200002</v>
      </c>
      <c r="AC92" s="10">
        <f t="shared" si="46"/>
        <v>689.59430246399995</v>
      </c>
      <c r="AD92" s="58">
        <f t="shared" si="47"/>
        <v>509.25312767999992</v>
      </c>
      <c r="AE92" s="59">
        <f t="shared" si="48"/>
        <v>610.44259174400008</v>
      </c>
      <c r="AF92" s="59">
        <f t="shared" si="49"/>
        <v>610.44259174400008</v>
      </c>
      <c r="AG92" s="59">
        <f t="shared" si="50"/>
        <v>577.40400652799997</v>
      </c>
      <c r="AH92" s="59">
        <f t="shared" si="51"/>
        <v>435.11354060799994</v>
      </c>
      <c r="AI92" s="57"/>
      <c r="AJ92" s="57"/>
      <c r="AK92" s="57"/>
      <c r="AL92" s="57"/>
      <c r="AM92" s="57"/>
      <c r="AN92" s="57"/>
      <c r="AO92" s="57"/>
      <c r="AP92" s="57"/>
      <c r="AQ92" s="57"/>
      <c r="AR92" s="57"/>
      <c r="AS92" s="57"/>
      <c r="AT92" s="57"/>
    </row>
    <row r="93" spans="1:46" s="13" customFormat="1" ht="15">
      <c r="A93" s="40" t="s">
        <v>104</v>
      </c>
      <c r="B93" s="40" t="s">
        <v>7</v>
      </c>
      <c r="C93" s="54" t="s">
        <v>1120</v>
      </c>
      <c r="D93" s="13">
        <v>1.016</v>
      </c>
      <c r="E93" s="13">
        <v>1.0589999999999999</v>
      </c>
      <c r="F93" s="13">
        <v>0.65900000000000003</v>
      </c>
      <c r="G93" s="10">
        <f t="shared" si="26"/>
        <v>703.63243507199991</v>
      </c>
      <c r="H93" s="10">
        <f t="shared" si="27"/>
        <v>501.07233715199999</v>
      </c>
      <c r="I93" s="10">
        <f t="shared" si="28"/>
        <v>1518.8380339199996</v>
      </c>
      <c r="J93" s="10">
        <f t="shared" si="29"/>
        <v>56.965629120000003</v>
      </c>
      <c r="K93" s="10">
        <f t="shared" si="30"/>
        <v>1309.3981755519999</v>
      </c>
      <c r="L93" s="10">
        <f t="shared" si="31"/>
        <v>156.71656172799999</v>
      </c>
      <c r="M93" s="10">
        <f t="shared" si="32"/>
        <v>699.69542060799995</v>
      </c>
      <c r="N93" s="10">
        <f t="shared" si="33"/>
        <v>699.69542060799995</v>
      </c>
      <c r="O93" s="10">
        <v>1034.1994570239999</v>
      </c>
      <c r="P93" s="10">
        <v>1034.1994570239999</v>
      </c>
      <c r="Q93" s="10">
        <f t="shared" si="34"/>
        <v>1249.2119105280001</v>
      </c>
      <c r="R93" s="10">
        <f t="shared" si="35"/>
        <v>1249.2119105280001</v>
      </c>
      <c r="S93" s="10">
        <f t="shared" si="36"/>
        <v>1192.3487758719996</v>
      </c>
      <c r="T93" s="10">
        <f t="shared" si="37"/>
        <v>1192.3487758719996</v>
      </c>
      <c r="U93" s="10">
        <f t="shared" si="38"/>
        <v>887.90160191999996</v>
      </c>
      <c r="V93" s="10">
        <f t="shared" si="39"/>
        <v>887.90160191999996</v>
      </c>
      <c r="W93" s="10">
        <f t="shared" si="40"/>
        <v>717.58070457600002</v>
      </c>
      <c r="X93" s="10">
        <f t="shared" si="41"/>
        <v>717.58070457600002</v>
      </c>
      <c r="Y93" s="10">
        <f t="shared" si="42"/>
        <v>248.69018553599997</v>
      </c>
      <c r="Z93" s="10">
        <f t="shared" si="43"/>
        <v>155.05391385599998</v>
      </c>
      <c r="AA93" s="10">
        <f t="shared" si="44"/>
        <v>344.8931495679999</v>
      </c>
      <c r="AB93" s="10">
        <f t="shared" si="45"/>
        <v>191.63541510399995</v>
      </c>
      <c r="AC93" s="10">
        <f t="shared" si="46"/>
        <v>780.19940864</v>
      </c>
      <c r="AD93" s="55">
        <f t="shared" si="47"/>
        <v>564.64488934399992</v>
      </c>
      <c r="AE93" s="56">
        <f t="shared" si="48"/>
        <v>674.18693043199983</v>
      </c>
      <c r="AF93" s="56">
        <f t="shared" si="49"/>
        <v>674.18693043199983</v>
      </c>
      <c r="AG93" s="56">
        <f t="shared" si="50"/>
        <v>651.98027775999992</v>
      </c>
      <c r="AH93" s="56">
        <f t="shared" si="51"/>
        <v>481.90623327999992</v>
      </c>
      <c r="AI93" s="57"/>
      <c r="AJ93" s="57"/>
      <c r="AK93" s="57"/>
      <c r="AL93" s="57"/>
      <c r="AM93" s="57"/>
      <c r="AN93" s="57"/>
      <c r="AO93" s="57"/>
      <c r="AP93" s="57"/>
      <c r="AQ93" s="57"/>
      <c r="AR93" s="57"/>
      <c r="AS93" s="57"/>
      <c r="AT93" s="57"/>
    </row>
    <row r="94" spans="1:46" s="13" customFormat="1" ht="15">
      <c r="A94" s="40" t="s">
        <v>104</v>
      </c>
      <c r="B94" s="40" t="s">
        <v>40</v>
      </c>
      <c r="C94" s="54" t="s">
        <v>105</v>
      </c>
      <c r="D94" s="13">
        <v>0.99199999999999999</v>
      </c>
      <c r="E94" s="13">
        <v>0.95699999999999996</v>
      </c>
      <c r="F94" s="13">
        <v>0.65900000000000003</v>
      </c>
      <c r="G94" s="10">
        <f t="shared" si="26"/>
        <v>653.04059020799991</v>
      </c>
      <c r="H94" s="10">
        <f t="shared" si="27"/>
        <v>469.99053004799993</v>
      </c>
      <c r="I94" s="10">
        <f t="shared" si="28"/>
        <v>1375.3277395199998</v>
      </c>
      <c r="J94" s="10">
        <f t="shared" si="29"/>
        <v>54.258909119999991</v>
      </c>
      <c r="K94" s="10">
        <f t="shared" si="30"/>
        <v>1190.356629952</v>
      </c>
      <c r="L94" s="10">
        <f t="shared" si="31"/>
        <v>148.6981744</v>
      </c>
      <c r="M94" s="10">
        <f t="shared" si="32"/>
        <v>654.42606995199992</v>
      </c>
      <c r="N94" s="10">
        <f t="shared" si="33"/>
        <v>654.42606995199992</v>
      </c>
      <c r="O94" s="10">
        <v>1034.1994570239999</v>
      </c>
      <c r="P94" s="10">
        <v>1034.1994570239999</v>
      </c>
      <c r="Q94" s="10">
        <f t="shared" si="34"/>
        <v>1170.9443950079997</v>
      </c>
      <c r="R94" s="10">
        <f t="shared" si="35"/>
        <v>1170.9443950079997</v>
      </c>
      <c r="S94" s="10">
        <f t="shared" si="36"/>
        <v>1120.0533673599998</v>
      </c>
      <c r="T94" s="10">
        <f t="shared" si="37"/>
        <v>1120.0533673599998</v>
      </c>
      <c r="U94" s="10">
        <f t="shared" si="38"/>
        <v>832.39218816000005</v>
      </c>
      <c r="V94" s="10">
        <f t="shared" si="39"/>
        <v>832.39218816000005</v>
      </c>
      <c r="W94" s="10">
        <f t="shared" si="40"/>
        <v>672.22257350399991</v>
      </c>
      <c r="X94" s="10">
        <f t="shared" si="41"/>
        <v>672.22257350399991</v>
      </c>
      <c r="Y94" s="10">
        <f t="shared" si="42"/>
        <v>229.88606035199996</v>
      </c>
      <c r="Z94" s="10">
        <f t="shared" si="43"/>
        <v>145.26857971199999</v>
      </c>
      <c r="AA94" s="10">
        <f t="shared" si="44"/>
        <v>318.51020838400001</v>
      </c>
      <c r="AB94" s="10">
        <f t="shared" si="45"/>
        <v>180.01384211199999</v>
      </c>
      <c r="AC94" s="10">
        <f t="shared" si="46"/>
        <v>723.94294015999992</v>
      </c>
      <c r="AD94" s="58">
        <f t="shared" si="47"/>
        <v>529.15004595199991</v>
      </c>
      <c r="AE94" s="59">
        <f t="shared" si="48"/>
        <v>633.13789759999986</v>
      </c>
      <c r="AF94" s="59">
        <f t="shared" si="49"/>
        <v>633.13789759999986</v>
      </c>
      <c r="AG94" s="59">
        <f t="shared" si="50"/>
        <v>605.59792383999991</v>
      </c>
      <c r="AH94" s="59">
        <f t="shared" si="51"/>
        <v>451.9049488</v>
      </c>
      <c r="AI94" s="57"/>
      <c r="AJ94" s="57"/>
      <c r="AK94" s="57"/>
      <c r="AL94" s="57"/>
      <c r="AM94" s="57"/>
      <c r="AN94" s="57"/>
      <c r="AO94" s="57"/>
      <c r="AP94" s="57"/>
      <c r="AQ94" s="57"/>
      <c r="AR94" s="57"/>
      <c r="AS94" s="57"/>
      <c r="AT94" s="57"/>
    </row>
    <row r="95" spans="1:46" s="13" customFormat="1" ht="15">
      <c r="A95" s="40" t="s">
        <v>106</v>
      </c>
      <c r="B95" s="40" t="s">
        <v>7</v>
      </c>
      <c r="C95" s="54" t="s">
        <v>1121</v>
      </c>
      <c r="D95" s="13">
        <v>1.022</v>
      </c>
      <c r="E95" s="13">
        <v>1.079</v>
      </c>
      <c r="F95" s="13">
        <v>1.2889999999999999</v>
      </c>
      <c r="G95" s="10">
        <f t="shared" si="26"/>
        <v>724.2937310719999</v>
      </c>
      <c r="H95" s="10">
        <f t="shared" si="27"/>
        <v>517.90813555199998</v>
      </c>
      <c r="I95" s="10">
        <f t="shared" si="28"/>
        <v>1548.16083392</v>
      </c>
      <c r="J95" s="10">
        <f t="shared" si="29"/>
        <v>58.679885119999994</v>
      </c>
      <c r="K95" s="10">
        <f t="shared" si="30"/>
        <v>1336.9489761919997</v>
      </c>
      <c r="L95" s="10">
        <f t="shared" si="31"/>
        <v>162.49811564800001</v>
      </c>
      <c r="M95" s="10">
        <f t="shared" si="32"/>
        <v>721.89629894400002</v>
      </c>
      <c r="N95" s="10">
        <f t="shared" si="33"/>
        <v>721.89629894400002</v>
      </c>
      <c r="O95" s="10">
        <v>1034.1994570239999</v>
      </c>
      <c r="P95" s="10">
        <v>1034.1994570239999</v>
      </c>
      <c r="Q95" s="10">
        <f t="shared" si="34"/>
        <v>1290.034300672</v>
      </c>
      <c r="R95" s="10">
        <f t="shared" si="35"/>
        <v>1290.034300672</v>
      </c>
      <c r="S95" s="10">
        <f t="shared" si="36"/>
        <v>1232.6897307520001</v>
      </c>
      <c r="T95" s="10">
        <f t="shared" si="37"/>
        <v>1232.6897307520001</v>
      </c>
      <c r="U95" s="10">
        <f t="shared" si="38"/>
        <v>917.24172492799994</v>
      </c>
      <c r="V95" s="10">
        <f t="shared" si="39"/>
        <v>917.24172492799994</v>
      </c>
      <c r="W95" s="10">
        <f t="shared" si="40"/>
        <v>740.96243462400002</v>
      </c>
      <c r="X95" s="10">
        <f t="shared" si="41"/>
        <v>740.96243462400002</v>
      </c>
      <c r="Y95" s="10">
        <f t="shared" si="42"/>
        <v>255.41800876799996</v>
      </c>
      <c r="Z95" s="10">
        <f t="shared" si="43"/>
        <v>160.01334668800001</v>
      </c>
      <c r="AA95" s="10">
        <f t="shared" si="44"/>
        <v>354.27139302399996</v>
      </c>
      <c r="AB95" s="10">
        <f t="shared" si="45"/>
        <v>198.11927263999999</v>
      </c>
      <c r="AC95" s="10">
        <f t="shared" si="46"/>
        <v>803.36315750399979</v>
      </c>
      <c r="AD95" s="55">
        <f t="shared" si="47"/>
        <v>583.737731328</v>
      </c>
      <c r="AE95" s="56">
        <f t="shared" si="48"/>
        <v>696.95297190399992</v>
      </c>
      <c r="AF95" s="56">
        <f t="shared" si="49"/>
        <v>696.95297190399992</v>
      </c>
      <c r="AG95" s="56">
        <f t="shared" si="50"/>
        <v>671.34884428800001</v>
      </c>
      <c r="AH95" s="56">
        <f t="shared" si="51"/>
        <v>498.06282540799992</v>
      </c>
      <c r="AI95" s="57"/>
      <c r="AJ95" s="57"/>
      <c r="AK95" s="57"/>
      <c r="AL95" s="57"/>
      <c r="AM95" s="57"/>
      <c r="AN95" s="57"/>
      <c r="AO95" s="57"/>
      <c r="AP95" s="57"/>
      <c r="AQ95" s="57"/>
      <c r="AR95" s="57"/>
      <c r="AS95" s="57"/>
      <c r="AT95" s="57"/>
    </row>
    <row r="96" spans="1:46" s="13" customFormat="1" ht="15">
      <c r="A96" s="40" t="s">
        <v>106</v>
      </c>
      <c r="B96" s="40" t="s">
        <v>40</v>
      </c>
      <c r="C96" s="54" t="s">
        <v>107</v>
      </c>
      <c r="D96" s="13">
        <v>0.99299999999999999</v>
      </c>
      <c r="E96" s="13">
        <v>0.93700000000000006</v>
      </c>
      <c r="F96" s="13">
        <v>0.96</v>
      </c>
      <c r="G96" s="10">
        <f t="shared" si="26"/>
        <v>649.36342086399998</v>
      </c>
      <c r="H96" s="10">
        <f t="shared" si="27"/>
        <v>470.13885830399994</v>
      </c>
      <c r="I96" s="10">
        <f t="shared" si="28"/>
        <v>1347.9375376000003</v>
      </c>
      <c r="J96" s="10">
        <f t="shared" si="29"/>
        <v>54.477251199999998</v>
      </c>
      <c r="K96" s="10">
        <f t="shared" si="30"/>
        <v>1169.48529248</v>
      </c>
      <c r="L96" s="10">
        <f t="shared" si="31"/>
        <v>149.59608364799999</v>
      </c>
      <c r="M96" s="10">
        <f t="shared" si="32"/>
        <v>653.34987808000005</v>
      </c>
      <c r="N96" s="10">
        <f t="shared" si="33"/>
        <v>653.34987808000005</v>
      </c>
      <c r="O96" s="10">
        <v>1034.1994570239999</v>
      </c>
      <c r="P96" s="10">
        <v>1034.1994570239999</v>
      </c>
      <c r="Q96" s="10">
        <f t="shared" si="34"/>
        <v>1170.494357696</v>
      </c>
      <c r="R96" s="10">
        <f t="shared" si="35"/>
        <v>1170.494357696</v>
      </c>
      <c r="S96" s="10">
        <f t="shared" si="36"/>
        <v>1121.1331681919999</v>
      </c>
      <c r="T96" s="10">
        <f t="shared" si="37"/>
        <v>1121.1331681919999</v>
      </c>
      <c r="U96" s="10">
        <f t="shared" si="38"/>
        <v>832.26840083200011</v>
      </c>
      <c r="V96" s="10">
        <f t="shared" si="39"/>
        <v>832.26840083200011</v>
      </c>
      <c r="W96" s="10">
        <f t="shared" si="40"/>
        <v>671.78949830399995</v>
      </c>
      <c r="X96" s="10">
        <f t="shared" si="41"/>
        <v>671.78949830399995</v>
      </c>
      <c r="Y96" s="10">
        <f t="shared" si="42"/>
        <v>227.98594291199998</v>
      </c>
      <c r="Z96" s="10">
        <f t="shared" si="43"/>
        <v>145.13685267199997</v>
      </c>
      <c r="AA96" s="10">
        <f t="shared" si="44"/>
        <v>315.788691648</v>
      </c>
      <c r="AB96" s="10">
        <f t="shared" si="45"/>
        <v>180.18671129599997</v>
      </c>
      <c r="AC96" s="10">
        <f t="shared" si="46"/>
        <v>719.92833305599981</v>
      </c>
      <c r="AD96" s="58">
        <f t="shared" si="47"/>
        <v>529.20634572799997</v>
      </c>
      <c r="AE96" s="59">
        <f t="shared" si="48"/>
        <v>633.66661023999995</v>
      </c>
      <c r="AF96" s="59">
        <f t="shared" si="49"/>
        <v>633.66661023999995</v>
      </c>
      <c r="AG96" s="59">
        <f t="shared" si="50"/>
        <v>602.47328627199988</v>
      </c>
      <c r="AH96" s="59">
        <f t="shared" si="51"/>
        <v>451.99228563199995</v>
      </c>
      <c r="AI96" s="57"/>
      <c r="AJ96" s="57"/>
      <c r="AK96" s="57"/>
      <c r="AL96" s="57"/>
      <c r="AM96" s="57"/>
      <c r="AN96" s="57"/>
      <c r="AO96" s="57"/>
      <c r="AP96" s="57"/>
      <c r="AQ96" s="57"/>
      <c r="AR96" s="57"/>
      <c r="AS96" s="57"/>
      <c r="AT96" s="57"/>
    </row>
    <row r="97" spans="1:46" s="13" customFormat="1" ht="15">
      <c r="A97" s="40" t="s">
        <v>108</v>
      </c>
      <c r="B97" s="40" t="s">
        <v>109</v>
      </c>
      <c r="C97" s="54" t="s">
        <v>110</v>
      </c>
      <c r="D97" s="13">
        <v>0.999</v>
      </c>
      <c r="E97" s="13">
        <v>1.008</v>
      </c>
      <c r="F97" s="13">
        <v>0.98799999999999999</v>
      </c>
      <c r="G97" s="10">
        <f t="shared" si="26"/>
        <v>682.70660230400006</v>
      </c>
      <c r="H97" s="10">
        <f t="shared" si="27"/>
        <v>489.90152326399999</v>
      </c>
      <c r="I97" s="10">
        <f t="shared" si="28"/>
        <v>1447.4961126400001</v>
      </c>
      <c r="J97" s="10">
        <f t="shared" si="29"/>
        <v>56.025495039999996</v>
      </c>
      <c r="K97" s="10">
        <f t="shared" si="30"/>
        <v>1251.5635088639999</v>
      </c>
      <c r="L97" s="10">
        <f t="shared" si="31"/>
        <v>154.39347417599998</v>
      </c>
      <c r="M97" s="10">
        <f t="shared" si="32"/>
        <v>682.41932908799981</v>
      </c>
      <c r="N97" s="10">
        <f t="shared" si="33"/>
        <v>682.41932908799981</v>
      </c>
      <c r="O97" s="10">
        <v>1034.1994570239999</v>
      </c>
      <c r="P97" s="10">
        <v>1034.1994570239999</v>
      </c>
      <c r="Q97" s="10">
        <f t="shared" si="34"/>
        <v>1220.3423959039999</v>
      </c>
      <c r="R97" s="10">
        <f t="shared" si="35"/>
        <v>1220.3423959039999</v>
      </c>
      <c r="S97" s="10">
        <f t="shared" si="36"/>
        <v>1166.7926474239998</v>
      </c>
      <c r="T97" s="10">
        <f t="shared" si="37"/>
        <v>1166.7926474239998</v>
      </c>
      <c r="U97" s="10">
        <f t="shared" si="38"/>
        <v>867.61780313599991</v>
      </c>
      <c r="V97" s="10">
        <f t="shared" si="39"/>
        <v>867.61780313599991</v>
      </c>
      <c r="W97" s="10">
        <f t="shared" si="40"/>
        <v>700.75104140799988</v>
      </c>
      <c r="X97" s="10">
        <f t="shared" si="41"/>
        <v>700.75104140799988</v>
      </c>
      <c r="Y97" s="10">
        <f t="shared" si="42"/>
        <v>240.50325977599999</v>
      </c>
      <c r="Z97" s="10">
        <f t="shared" si="43"/>
        <v>151.376383616</v>
      </c>
      <c r="AA97" s="10">
        <f t="shared" si="44"/>
        <v>333.40402540799994</v>
      </c>
      <c r="AB97" s="10">
        <f t="shared" si="45"/>
        <v>187.52697503999997</v>
      </c>
      <c r="AC97" s="10">
        <f t="shared" si="46"/>
        <v>757.04720844799999</v>
      </c>
      <c r="AD97" s="55">
        <f t="shared" si="47"/>
        <v>551.87350169599995</v>
      </c>
      <c r="AE97" s="56">
        <f t="shared" si="48"/>
        <v>659.62333324799999</v>
      </c>
      <c r="AF97" s="56">
        <f t="shared" si="49"/>
        <v>659.62333324799999</v>
      </c>
      <c r="AG97" s="56">
        <f t="shared" si="50"/>
        <v>632.97044185599998</v>
      </c>
      <c r="AH97" s="56">
        <f t="shared" si="51"/>
        <v>471.08693209599994</v>
      </c>
      <c r="AI97" s="57"/>
      <c r="AJ97" s="57"/>
      <c r="AK97" s="57"/>
      <c r="AL97" s="57"/>
      <c r="AM97" s="57"/>
      <c r="AN97" s="57"/>
      <c r="AO97" s="57"/>
      <c r="AP97" s="57"/>
      <c r="AQ97" s="57"/>
      <c r="AR97" s="57"/>
      <c r="AS97" s="57"/>
      <c r="AT97" s="57"/>
    </row>
    <row r="98" spans="1:46" s="13" customFormat="1" ht="15">
      <c r="A98" s="40" t="s">
        <v>111</v>
      </c>
      <c r="B98" s="40" t="s">
        <v>7</v>
      </c>
      <c r="C98" s="54" t="s">
        <v>112</v>
      </c>
      <c r="D98" s="13">
        <v>1.024</v>
      </c>
      <c r="E98" s="13">
        <v>1.0489999999999999</v>
      </c>
      <c r="F98" s="13">
        <v>0.99</v>
      </c>
      <c r="G98" s="10">
        <f t="shared" si="26"/>
        <v>706.42793548799989</v>
      </c>
      <c r="H98" s="10">
        <f t="shared" si="27"/>
        <v>505.78058636799989</v>
      </c>
      <c r="I98" s="10">
        <f t="shared" si="28"/>
        <v>1505.7393136000001</v>
      </c>
      <c r="J98" s="10">
        <f t="shared" si="29"/>
        <v>57.671180800000002</v>
      </c>
      <c r="K98" s="10">
        <f t="shared" si="30"/>
        <v>1300.8117379199998</v>
      </c>
      <c r="L98" s="10">
        <f t="shared" si="31"/>
        <v>159.01474745599998</v>
      </c>
      <c r="M98" s="10">
        <f t="shared" si="32"/>
        <v>704.9843514879999</v>
      </c>
      <c r="N98" s="10">
        <f t="shared" si="33"/>
        <v>704.9843514879999</v>
      </c>
      <c r="O98" s="10">
        <v>1034.1994570239999</v>
      </c>
      <c r="P98" s="10">
        <v>1034.1994570239999</v>
      </c>
      <c r="Q98" s="10">
        <f t="shared" si="34"/>
        <v>1260.1041127039996</v>
      </c>
      <c r="R98" s="10">
        <f t="shared" si="35"/>
        <v>1260.1041127039996</v>
      </c>
      <c r="S98" s="10">
        <f t="shared" si="36"/>
        <v>1204.244629824</v>
      </c>
      <c r="T98" s="10">
        <f t="shared" si="37"/>
        <v>1204.244629824</v>
      </c>
      <c r="U98" s="10">
        <f t="shared" si="38"/>
        <v>895.84961452799996</v>
      </c>
      <c r="V98" s="10">
        <f t="shared" si="39"/>
        <v>895.84961452799996</v>
      </c>
      <c r="W98" s="10">
        <f t="shared" si="40"/>
        <v>723.67118547199993</v>
      </c>
      <c r="X98" s="10">
        <f t="shared" si="41"/>
        <v>723.67118547199993</v>
      </c>
      <c r="Y98" s="10">
        <f t="shared" si="42"/>
        <v>249.07959231999999</v>
      </c>
      <c r="Z98" s="10">
        <f t="shared" si="43"/>
        <v>156.32751583999999</v>
      </c>
      <c r="AA98" s="10">
        <f t="shared" si="44"/>
        <v>345.35726182399998</v>
      </c>
      <c r="AB98" s="10">
        <f t="shared" si="45"/>
        <v>193.54672031999996</v>
      </c>
      <c r="AC98" s="10">
        <f t="shared" si="46"/>
        <v>783.37673702399991</v>
      </c>
      <c r="AD98" s="58">
        <f t="shared" si="47"/>
        <v>569.85767116799991</v>
      </c>
      <c r="AE98" s="59">
        <f t="shared" si="48"/>
        <v>680.83427385599998</v>
      </c>
      <c r="AF98" s="59">
        <f t="shared" si="49"/>
        <v>680.83427385599998</v>
      </c>
      <c r="AG98" s="59">
        <f t="shared" si="50"/>
        <v>654.84867916799999</v>
      </c>
      <c r="AH98" s="59">
        <f t="shared" si="51"/>
        <v>486.38062188799995</v>
      </c>
      <c r="AI98" s="57"/>
      <c r="AJ98" s="57"/>
      <c r="AK98" s="57"/>
      <c r="AL98" s="57"/>
      <c r="AM98" s="57"/>
      <c r="AN98" s="57"/>
      <c r="AO98" s="57"/>
      <c r="AP98" s="57"/>
      <c r="AQ98" s="57"/>
      <c r="AR98" s="57"/>
      <c r="AS98" s="57"/>
      <c r="AT98" s="57"/>
    </row>
    <row r="99" spans="1:46" s="13" customFormat="1" ht="15">
      <c r="A99" s="40" t="s">
        <v>113</v>
      </c>
      <c r="B99" s="40" t="s">
        <v>7</v>
      </c>
      <c r="C99" s="54" t="s">
        <v>114</v>
      </c>
      <c r="D99" s="13">
        <v>0.98499999999999999</v>
      </c>
      <c r="E99" s="13">
        <v>0.90700000000000003</v>
      </c>
      <c r="F99" s="13">
        <v>0.624</v>
      </c>
      <c r="G99" s="10">
        <f t="shared" si="26"/>
        <v>628.6999594880001</v>
      </c>
      <c r="H99" s="10">
        <f t="shared" si="27"/>
        <v>455.21364332799993</v>
      </c>
      <c r="I99" s="10">
        <f t="shared" si="28"/>
        <v>1305.0883555199998</v>
      </c>
      <c r="J99" s="10">
        <f t="shared" si="29"/>
        <v>53.040885119999992</v>
      </c>
      <c r="K99" s="10">
        <f t="shared" si="30"/>
        <v>1132.205457472</v>
      </c>
      <c r="L99" s="10">
        <f t="shared" si="31"/>
        <v>144.97011872000002</v>
      </c>
      <c r="M99" s="10">
        <f t="shared" si="32"/>
        <v>632.85820319999993</v>
      </c>
      <c r="N99" s="10">
        <f t="shared" si="33"/>
        <v>632.85820319999993</v>
      </c>
      <c r="O99" s="10">
        <v>1034.1994570239999</v>
      </c>
      <c r="P99" s="10">
        <v>1034.1994570239999</v>
      </c>
      <c r="Q99" s="10">
        <f t="shared" si="34"/>
        <v>1133.7529795200001</v>
      </c>
      <c r="R99" s="10">
        <f t="shared" si="35"/>
        <v>1133.7529795200001</v>
      </c>
      <c r="S99" s="10">
        <f t="shared" si="36"/>
        <v>1085.7790742399998</v>
      </c>
      <c r="T99" s="10">
        <f t="shared" si="37"/>
        <v>1085.7790742399998</v>
      </c>
      <c r="U99" s="10">
        <f t="shared" si="38"/>
        <v>806.00311174399997</v>
      </c>
      <c r="V99" s="10">
        <f t="shared" si="39"/>
        <v>806.00311174399997</v>
      </c>
      <c r="W99" s="10">
        <f t="shared" si="40"/>
        <v>650.64604524800006</v>
      </c>
      <c r="X99" s="10">
        <f t="shared" si="41"/>
        <v>650.64604524800006</v>
      </c>
      <c r="Y99" s="10">
        <f t="shared" si="42"/>
        <v>220.81710476800001</v>
      </c>
      <c r="Z99" s="10">
        <f t="shared" si="43"/>
        <v>140.62060012799998</v>
      </c>
      <c r="AA99" s="10">
        <f t="shared" si="44"/>
        <v>305.76444435200006</v>
      </c>
      <c r="AB99" s="10">
        <f t="shared" si="45"/>
        <v>174.50404287999999</v>
      </c>
      <c r="AC99" s="10">
        <f t="shared" si="46"/>
        <v>696.851199232</v>
      </c>
      <c r="AD99" s="55">
        <f t="shared" si="47"/>
        <v>512.23557222399995</v>
      </c>
      <c r="AE99" s="56">
        <f t="shared" si="48"/>
        <v>613.66791929599981</v>
      </c>
      <c r="AF99" s="56">
        <f t="shared" si="49"/>
        <v>613.66791929599981</v>
      </c>
      <c r="AG99" s="56">
        <f t="shared" si="50"/>
        <v>583.2996035839999</v>
      </c>
      <c r="AH99" s="56">
        <f t="shared" si="51"/>
        <v>437.63656454399995</v>
      </c>
      <c r="AI99" s="57"/>
      <c r="AJ99" s="57"/>
      <c r="AK99" s="57"/>
      <c r="AL99" s="57"/>
      <c r="AM99" s="57"/>
      <c r="AN99" s="57"/>
      <c r="AO99" s="57"/>
      <c r="AP99" s="57"/>
      <c r="AQ99" s="57"/>
      <c r="AR99" s="57"/>
      <c r="AS99" s="57"/>
      <c r="AT99" s="57"/>
    </row>
    <row r="100" spans="1:46" s="13" customFormat="1" ht="15">
      <c r="A100" s="40" t="s">
        <v>115</v>
      </c>
      <c r="B100" s="40" t="s">
        <v>76</v>
      </c>
      <c r="C100" s="54" t="s">
        <v>116</v>
      </c>
      <c r="D100" s="13">
        <v>0.97499999999999998</v>
      </c>
      <c r="E100" s="13">
        <v>1</v>
      </c>
      <c r="F100" s="13">
        <v>0.36799999999999999</v>
      </c>
      <c r="G100" s="10">
        <f t="shared" si="26"/>
        <v>663.61664748800001</v>
      </c>
      <c r="H100" s="10">
        <f t="shared" si="27"/>
        <v>472.34176748799996</v>
      </c>
      <c r="I100" s="10">
        <f t="shared" si="28"/>
        <v>1434.32340864</v>
      </c>
      <c r="J100" s="10">
        <f t="shared" si="29"/>
        <v>53.896208639999998</v>
      </c>
      <c r="K100" s="10">
        <f t="shared" si="30"/>
        <v>1236.203775104</v>
      </c>
      <c r="L100" s="10">
        <f t="shared" si="31"/>
        <v>147.74143910399997</v>
      </c>
      <c r="M100" s="10">
        <f t="shared" si="32"/>
        <v>659.88065209599995</v>
      </c>
      <c r="N100" s="10">
        <f t="shared" si="33"/>
        <v>659.88065209599995</v>
      </c>
      <c r="O100" s="10">
        <v>1034.1994570239999</v>
      </c>
      <c r="P100" s="10">
        <v>1034.1994570239999</v>
      </c>
      <c r="Q100" s="10">
        <f t="shared" si="34"/>
        <v>1177.9688747519997</v>
      </c>
      <c r="R100" s="10">
        <f t="shared" si="35"/>
        <v>1177.9688747519997</v>
      </c>
      <c r="S100" s="10">
        <f t="shared" si="36"/>
        <v>1124.0885455359999</v>
      </c>
      <c r="T100" s="10">
        <f t="shared" si="37"/>
        <v>1124.0885455359999</v>
      </c>
      <c r="U100" s="10">
        <f t="shared" si="38"/>
        <v>837.14230131199997</v>
      </c>
      <c r="V100" s="10">
        <f t="shared" si="39"/>
        <v>837.14230131199997</v>
      </c>
      <c r="W100" s="10">
        <f t="shared" si="40"/>
        <v>676.63163993599983</v>
      </c>
      <c r="X100" s="10">
        <f t="shared" si="41"/>
        <v>676.63163993599983</v>
      </c>
      <c r="Y100" s="10">
        <f t="shared" si="42"/>
        <v>234.66684966399995</v>
      </c>
      <c r="Z100" s="10">
        <f t="shared" si="43"/>
        <v>146.24732966399998</v>
      </c>
      <c r="AA100" s="10">
        <f t="shared" si="44"/>
        <v>325.38347270399998</v>
      </c>
      <c r="AB100" s="10">
        <f t="shared" si="45"/>
        <v>180.66417670399997</v>
      </c>
      <c r="AC100" s="10">
        <f t="shared" si="46"/>
        <v>735.69948825599988</v>
      </c>
      <c r="AD100" s="58">
        <f t="shared" si="47"/>
        <v>532.15414425599988</v>
      </c>
      <c r="AE100" s="59">
        <f t="shared" si="48"/>
        <v>635.58621606399993</v>
      </c>
      <c r="AF100" s="59">
        <f t="shared" si="49"/>
        <v>635.58621606399993</v>
      </c>
      <c r="AG100" s="59">
        <f t="shared" si="50"/>
        <v>614.87367283200001</v>
      </c>
      <c r="AH100" s="59">
        <f t="shared" si="51"/>
        <v>454.27495283199994</v>
      </c>
      <c r="AI100" s="57"/>
      <c r="AJ100" s="57"/>
      <c r="AK100" s="57"/>
      <c r="AL100" s="57"/>
      <c r="AM100" s="57"/>
      <c r="AN100" s="57"/>
      <c r="AO100" s="57"/>
      <c r="AP100" s="57"/>
      <c r="AQ100" s="57"/>
      <c r="AR100" s="57"/>
      <c r="AS100" s="57"/>
      <c r="AT100" s="57"/>
    </row>
    <row r="101" spans="1:46" s="13" customFormat="1" ht="15">
      <c r="A101" s="40" t="s">
        <v>1122</v>
      </c>
      <c r="B101" s="40" t="s">
        <v>117</v>
      </c>
      <c r="C101" s="54" t="s">
        <v>118</v>
      </c>
      <c r="D101" s="13">
        <v>0.98599999999999999</v>
      </c>
      <c r="E101" s="13">
        <v>0.89700000000000002</v>
      </c>
      <c r="F101" s="13">
        <v>0.50900000000000001</v>
      </c>
      <c r="G101" s="10">
        <f t="shared" si="26"/>
        <v>622.56292300799998</v>
      </c>
      <c r="H101" s="10">
        <f t="shared" si="27"/>
        <v>450.9893556479999</v>
      </c>
      <c r="I101" s="10">
        <f t="shared" si="28"/>
        <v>1290.9322099199997</v>
      </c>
      <c r="J101" s="10">
        <f t="shared" si="29"/>
        <v>52.689011519999994</v>
      </c>
      <c r="K101" s="10">
        <f t="shared" si="30"/>
        <v>1120.0901787519999</v>
      </c>
      <c r="L101" s="10">
        <f t="shared" si="31"/>
        <v>143.73946336</v>
      </c>
      <c r="M101" s="10">
        <f t="shared" si="32"/>
        <v>626.99941753600012</v>
      </c>
      <c r="N101" s="10">
        <f t="shared" si="33"/>
        <v>626.99941753600012</v>
      </c>
      <c r="O101" s="10">
        <v>1034.1994570239999</v>
      </c>
      <c r="P101" s="10">
        <v>1034.1994570239999</v>
      </c>
      <c r="Q101" s="10">
        <f t="shared" si="34"/>
        <v>1123.3515959040001</v>
      </c>
      <c r="R101" s="10">
        <f t="shared" si="35"/>
        <v>1123.3515959040001</v>
      </c>
      <c r="S101" s="10">
        <f t="shared" si="36"/>
        <v>1075.8580432000001</v>
      </c>
      <c r="T101" s="10">
        <f t="shared" si="37"/>
        <v>1075.8580432000001</v>
      </c>
      <c r="U101" s="10">
        <f t="shared" si="38"/>
        <v>798.56251891199997</v>
      </c>
      <c r="V101" s="10">
        <f t="shared" si="39"/>
        <v>798.56251891199997</v>
      </c>
      <c r="W101" s="10">
        <f t="shared" si="40"/>
        <v>644.64001401600001</v>
      </c>
      <c r="X101" s="10">
        <f t="shared" si="41"/>
        <v>644.64001401600001</v>
      </c>
      <c r="Y101" s="10">
        <f t="shared" si="42"/>
        <v>218.65425503999998</v>
      </c>
      <c r="Z101" s="10">
        <f t="shared" si="43"/>
        <v>139.3419456</v>
      </c>
      <c r="AA101" s="10">
        <f t="shared" si="44"/>
        <v>302.72245196799997</v>
      </c>
      <c r="AB101" s="10">
        <f t="shared" si="45"/>
        <v>172.90924345600001</v>
      </c>
      <c r="AC101" s="10">
        <f t="shared" si="46"/>
        <v>689.9811829759999</v>
      </c>
      <c r="AD101" s="55">
        <f t="shared" si="47"/>
        <v>507.40100940799999</v>
      </c>
      <c r="AE101" s="56">
        <f t="shared" si="48"/>
        <v>608.04768588800005</v>
      </c>
      <c r="AF101" s="56">
        <f t="shared" si="49"/>
        <v>608.04768588800005</v>
      </c>
      <c r="AG101" s="56">
        <f t="shared" si="50"/>
        <v>577.62559667200003</v>
      </c>
      <c r="AH101" s="56">
        <f t="shared" si="51"/>
        <v>433.56854483199993</v>
      </c>
      <c r="AI101" s="57"/>
      <c r="AJ101" s="57"/>
      <c r="AK101" s="57"/>
      <c r="AL101" s="57"/>
      <c r="AM101" s="57"/>
      <c r="AN101" s="57"/>
      <c r="AO101" s="57"/>
      <c r="AP101" s="57"/>
      <c r="AQ101" s="57"/>
      <c r="AR101" s="57"/>
      <c r="AS101" s="57"/>
      <c r="AT101" s="57"/>
    </row>
    <row r="102" spans="1:46" s="13" customFormat="1" ht="15">
      <c r="A102" s="40" t="s">
        <v>119</v>
      </c>
      <c r="B102" s="40" t="s">
        <v>120</v>
      </c>
      <c r="C102" s="54" t="s">
        <v>1123</v>
      </c>
      <c r="D102" s="13">
        <v>1</v>
      </c>
      <c r="E102" s="13">
        <v>1.04</v>
      </c>
      <c r="F102" s="13">
        <v>0.64300000000000002</v>
      </c>
      <c r="G102" s="10">
        <f t="shared" si="26"/>
        <v>691.42548876799992</v>
      </c>
      <c r="H102" s="10">
        <f t="shared" si="27"/>
        <v>492.49961356799997</v>
      </c>
      <c r="I102" s="10">
        <f t="shared" si="28"/>
        <v>1491.66076064</v>
      </c>
      <c r="J102" s="10">
        <f t="shared" si="29"/>
        <v>56.016472639999989</v>
      </c>
      <c r="K102" s="10">
        <f t="shared" si="30"/>
        <v>1286.079602304</v>
      </c>
      <c r="L102" s="10">
        <f t="shared" si="31"/>
        <v>154.07877286399997</v>
      </c>
      <c r="M102" s="10">
        <f t="shared" si="32"/>
        <v>687.6840799360001</v>
      </c>
      <c r="N102" s="10">
        <f t="shared" si="33"/>
        <v>687.6840799360001</v>
      </c>
      <c r="O102" s="10">
        <v>1034.1994570239999</v>
      </c>
      <c r="P102" s="10">
        <v>1034.1994570239999</v>
      </c>
      <c r="Q102" s="10">
        <f t="shared" si="34"/>
        <v>1227.828461632</v>
      </c>
      <c r="R102" s="10">
        <f t="shared" si="35"/>
        <v>1227.828461632</v>
      </c>
      <c r="S102" s="10">
        <f t="shared" si="36"/>
        <v>1171.993880576</v>
      </c>
      <c r="T102" s="10">
        <f t="shared" si="37"/>
        <v>1171.993880576</v>
      </c>
      <c r="U102" s="10">
        <f t="shared" si="38"/>
        <v>872.70318867200001</v>
      </c>
      <c r="V102" s="10">
        <f t="shared" si="39"/>
        <v>872.70318867200001</v>
      </c>
      <c r="W102" s="10">
        <f t="shared" si="40"/>
        <v>705.28678233599987</v>
      </c>
      <c r="X102" s="10">
        <f t="shared" si="41"/>
        <v>705.28678233599987</v>
      </c>
      <c r="Y102" s="10">
        <f t="shared" si="42"/>
        <v>244.35510278399997</v>
      </c>
      <c r="Z102" s="10">
        <f t="shared" si="43"/>
        <v>152.39880198399999</v>
      </c>
      <c r="AA102" s="10">
        <f t="shared" si="44"/>
        <v>338.871960704</v>
      </c>
      <c r="AB102" s="10">
        <f t="shared" si="45"/>
        <v>188.36389286399998</v>
      </c>
      <c r="AC102" s="10">
        <f t="shared" si="46"/>
        <v>766.65714713599994</v>
      </c>
      <c r="AD102" s="58">
        <f t="shared" si="47"/>
        <v>554.96998937599994</v>
      </c>
      <c r="AE102" s="59">
        <f t="shared" si="48"/>
        <v>662.67326534400001</v>
      </c>
      <c r="AF102" s="59">
        <f t="shared" si="49"/>
        <v>662.67326534400001</v>
      </c>
      <c r="AG102" s="59">
        <f t="shared" si="50"/>
        <v>640.681345792</v>
      </c>
      <c r="AH102" s="59">
        <f t="shared" si="51"/>
        <v>473.65867699199998</v>
      </c>
      <c r="AI102" s="57"/>
      <c r="AJ102" s="57"/>
      <c r="AK102" s="57"/>
      <c r="AL102" s="57"/>
      <c r="AM102" s="57"/>
      <c r="AN102" s="57"/>
      <c r="AO102" s="57"/>
      <c r="AP102" s="57"/>
      <c r="AQ102" s="57"/>
      <c r="AR102" s="57"/>
      <c r="AS102" s="57"/>
      <c r="AT102" s="57"/>
    </row>
    <row r="103" spans="1:46" s="13" customFormat="1" ht="15">
      <c r="A103" s="40" t="s">
        <v>119</v>
      </c>
      <c r="B103" s="40" t="s">
        <v>109</v>
      </c>
      <c r="C103" s="54" t="s">
        <v>1124</v>
      </c>
      <c r="D103" s="13">
        <v>0.99399999999999999</v>
      </c>
      <c r="E103" s="13">
        <v>0.93400000000000005</v>
      </c>
      <c r="F103" s="13">
        <v>0.69499999999999995</v>
      </c>
      <c r="G103" s="10">
        <f t="shared" si="26"/>
        <v>643.84856908800009</v>
      </c>
      <c r="H103" s="10">
        <f t="shared" si="27"/>
        <v>465.19783116799994</v>
      </c>
      <c r="I103" s="10">
        <f t="shared" si="28"/>
        <v>1343.3000240000001</v>
      </c>
      <c r="J103" s="10">
        <f t="shared" si="29"/>
        <v>53.981019199999999</v>
      </c>
      <c r="K103" s="10">
        <f t="shared" si="30"/>
        <v>1164.4165081600001</v>
      </c>
      <c r="L103" s="10">
        <f t="shared" si="31"/>
        <v>147.79268633599997</v>
      </c>
      <c r="M103" s="10">
        <f t="shared" si="32"/>
        <v>647.04791212800001</v>
      </c>
      <c r="N103" s="10">
        <f t="shared" si="33"/>
        <v>647.04791212800001</v>
      </c>
      <c r="O103" s="10">
        <v>1034.1994570239999</v>
      </c>
      <c r="P103" s="10">
        <v>1034.1994570239999</v>
      </c>
      <c r="Q103" s="10">
        <f t="shared" si="34"/>
        <v>1158.6815098239999</v>
      </c>
      <c r="R103" s="10">
        <f t="shared" si="35"/>
        <v>1158.6815098239999</v>
      </c>
      <c r="S103" s="10">
        <f t="shared" si="36"/>
        <v>1109.218908544</v>
      </c>
      <c r="T103" s="10">
        <f t="shared" si="37"/>
        <v>1109.218908544</v>
      </c>
      <c r="U103" s="10">
        <f t="shared" si="38"/>
        <v>823.73176684799989</v>
      </c>
      <c r="V103" s="10">
        <f t="shared" si="39"/>
        <v>823.73176684799989</v>
      </c>
      <c r="W103" s="10">
        <f t="shared" si="40"/>
        <v>665.04182579199994</v>
      </c>
      <c r="X103" s="10">
        <f t="shared" si="41"/>
        <v>665.04182579199994</v>
      </c>
      <c r="Y103" s="10">
        <f t="shared" si="42"/>
        <v>226.30164127999998</v>
      </c>
      <c r="Z103" s="10">
        <f t="shared" si="43"/>
        <v>143.71780959999998</v>
      </c>
      <c r="AA103" s="10">
        <f t="shared" si="44"/>
        <v>313.43961958399996</v>
      </c>
      <c r="AB103" s="10">
        <f t="shared" si="45"/>
        <v>178.27179712</v>
      </c>
      <c r="AC103" s="10">
        <f t="shared" si="46"/>
        <v>713.70937318400001</v>
      </c>
      <c r="AD103" s="55">
        <f t="shared" si="47"/>
        <v>523.59802188799995</v>
      </c>
      <c r="AE103" s="56">
        <f t="shared" si="48"/>
        <v>626.95250105600007</v>
      </c>
      <c r="AF103" s="56">
        <f t="shared" si="49"/>
        <v>626.95250105600007</v>
      </c>
      <c r="AG103" s="56">
        <f t="shared" si="50"/>
        <v>597.25689548800005</v>
      </c>
      <c r="AH103" s="56">
        <f t="shared" si="51"/>
        <v>447.25769100799994</v>
      </c>
      <c r="AI103" s="57"/>
      <c r="AJ103" s="57"/>
      <c r="AK103" s="57"/>
      <c r="AL103" s="57"/>
      <c r="AM103" s="57"/>
      <c r="AN103" s="57"/>
      <c r="AO103" s="57"/>
      <c r="AP103" s="57"/>
      <c r="AQ103" s="57"/>
      <c r="AR103" s="57"/>
      <c r="AS103" s="57"/>
      <c r="AT103" s="57"/>
    </row>
    <row r="104" spans="1:46" s="13" customFormat="1" ht="15">
      <c r="A104" s="40" t="s">
        <v>119</v>
      </c>
      <c r="B104" s="40" t="s">
        <v>19</v>
      </c>
      <c r="C104" s="54" t="s">
        <v>1125</v>
      </c>
      <c r="D104" s="13">
        <v>1.026</v>
      </c>
      <c r="E104" s="13">
        <v>1.01</v>
      </c>
      <c r="F104" s="13">
        <v>0.69499999999999995</v>
      </c>
      <c r="G104" s="10">
        <f t="shared" si="26"/>
        <v>684.62692992000007</v>
      </c>
      <c r="H104" s="10">
        <f t="shared" si="27"/>
        <v>491.43930111999993</v>
      </c>
      <c r="I104" s="10">
        <f t="shared" si="28"/>
        <v>1450.7387632000002</v>
      </c>
      <c r="J104" s="10">
        <f t="shared" si="29"/>
        <v>56.507291200000004</v>
      </c>
      <c r="K104" s="10">
        <f t="shared" si="30"/>
        <v>1254.3878809600001</v>
      </c>
      <c r="L104" s="10">
        <f t="shared" si="31"/>
        <v>155.04092159999996</v>
      </c>
      <c r="M104" s="10">
        <f t="shared" si="32"/>
        <v>684.75721337599998</v>
      </c>
      <c r="N104" s="10">
        <f t="shared" si="33"/>
        <v>684.75721337599998</v>
      </c>
      <c r="O104" s="10">
        <v>1034.1994570239999</v>
      </c>
      <c r="P104" s="10">
        <v>1034.1994570239999</v>
      </c>
      <c r="Q104" s="10">
        <f t="shared" si="34"/>
        <v>1224.5594656640001</v>
      </c>
      <c r="R104" s="10">
        <f t="shared" si="35"/>
        <v>1224.5594656640001</v>
      </c>
      <c r="S104" s="10">
        <f t="shared" si="36"/>
        <v>1170.7285792</v>
      </c>
      <c r="T104" s="10">
        <f t="shared" si="37"/>
        <v>1170.7285792</v>
      </c>
      <c r="U104" s="10">
        <f t="shared" si="38"/>
        <v>870.48223468799995</v>
      </c>
      <c r="V104" s="10">
        <f t="shared" si="39"/>
        <v>870.48223468799995</v>
      </c>
      <c r="W104" s="10">
        <f t="shared" si="40"/>
        <v>703.10769228800007</v>
      </c>
      <c r="X104" s="10">
        <f t="shared" si="41"/>
        <v>703.10769228800007</v>
      </c>
      <c r="Y104" s="10">
        <f t="shared" si="42"/>
        <v>241.23984851199998</v>
      </c>
      <c r="Z104" s="10">
        <f t="shared" si="43"/>
        <v>151.93613331200001</v>
      </c>
      <c r="AA104" s="10">
        <f t="shared" si="44"/>
        <v>334.32539289599998</v>
      </c>
      <c r="AB104" s="10">
        <f t="shared" si="45"/>
        <v>188.15890393599997</v>
      </c>
      <c r="AC104" s="10">
        <f t="shared" si="46"/>
        <v>759.00903910399995</v>
      </c>
      <c r="AD104" s="58">
        <f t="shared" si="47"/>
        <v>553.42824166399998</v>
      </c>
      <c r="AE104" s="59">
        <f t="shared" si="48"/>
        <v>661.82804691199999</v>
      </c>
      <c r="AF104" s="59">
        <f t="shared" si="49"/>
        <v>661.82804691199999</v>
      </c>
      <c r="AG104" s="59">
        <f t="shared" si="50"/>
        <v>634.76120780800011</v>
      </c>
      <c r="AH104" s="59">
        <f t="shared" si="51"/>
        <v>472.55650060799996</v>
      </c>
      <c r="AI104" s="57"/>
      <c r="AJ104" s="57"/>
      <c r="AK104" s="57"/>
      <c r="AL104" s="57"/>
      <c r="AM104" s="57"/>
      <c r="AN104" s="57"/>
      <c r="AO104" s="57"/>
      <c r="AP104" s="57"/>
      <c r="AQ104" s="57"/>
      <c r="AR104" s="57"/>
      <c r="AS104" s="57"/>
      <c r="AT104" s="57"/>
    </row>
    <row r="105" spans="1:46" s="13" customFormat="1" ht="15">
      <c r="A105" s="40" t="s">
        <v>119</v>
      </c>
      <c r="B105" s="40" t="s">
        <v>121</v>
      </c>
      <c r="C105" s="54" t="s">
        <v>1126</v>
      </c>
      <c r="D105" s="13">
        <v>1.018</v>
      </c>
      <c r="E105" s="13">
        <v>1.02</v>
      </c>
      <c r="F105" s="13">
        <v>0.65700000000000003</v>
      </c>
      <c r="G105" s="10">
        <f t="shared" si="26"/>
        <v>686.69558579199986</v>
      </c>
      <c r="H105" s="10">
        <f t="shared" si="27"/>
        <v>491.59520819199997</v>
      </c>
      <c r="I105" s="10">
        <f t="shared" si="28"/>
        <v>1464.3661961600001</v>
      </c>
      <c r="J105" s="10">
        <f t="shared" si="29"/>
        <v>56.33045216</v>
      </c>
      <c r="K105" s="10">
        <f t="shared" si="30"/>
        <v>1264.8776840959999</v>
      </c>
      <c r="L105" s="10">
        <f t="shared" si="31"/>
        <v>154.64610137600002</v>
      </c>
      <c r="M105" s="10">
        <f t="shared" si="32"/>
        <v>685.49560659200006</v>
      </c>
      <c r="N105" s="10">
        <f t="shared" si="33"/>
        <v>685.49560659200006</v>
      </c>
      <c r="O105" s="10">
        <v>1034.1994570239999</v>
      </c>
      <c r="P105" s="10">
        <v>1034.1994570239999</v>
      </c>
      <c r="Q105" s="10">
        <f t="shared" si="34"/>
        <v>1225.1931990399999</v>
      </c>
      <c r="R105" s="10">
        <f t="shared" si="35"/>
        <v>1225.1931990399999</v>
      </c>
      <c r="S105" s="10">
        <f t="shared" si="36"/>
        <v>1170.675888384</v>
      </c>
      <c r="T105" s="10">
        <f t="shared" si="37"/>
        <v>1170.675888384</v>
      </c>
      <c r="U105" s="10">
        <f t="shared" si="38"/>
        <v>870.88788179199992</v>
      </c>
      <c r="V105" s="10">
        <f t="shared" si="39"/>
        <v>870.88788179199992</v>
      </c>
      <c r="W105" s="10">
        <f t="shared" si="40"/>
        <v>703.57324812800005</v>
      </c>
      <c r="X105" s="10">
        <f t="shared" si="41"/>
        <v>703.57324812800005</v>
      </c>
      <c r="Y105" s="10">
        <f t="shared" si="42"/>
        <v>242.225094592</v>
      </c>
      <c r="Z105" s="10">
        <f t="shared" si="43"/>
        <v>152.03718419200001</v>
      </c>
      <c r="AA105" s="10">
        <f t="shared" si="44"/>
        <v>335.76464614399993</v>
      </c>
      <c r="AB105" s="10">
        <f t="shared" si="45"/>
        <v>188.15096422400001</v>
      </c>
      <c r="AC105" s="10">
        <f t="shared" si="46"/>
        <v>761.33032217599998</v>
      </c>
      <c r="AD105" s="55">
        <f t="shared" si="47"/>
        <v>553.71407129599993</v>
      </c>
      <c r="AE105" s="56">
        <f t="shared" si="48"/>
        <v>661.84248275199991</v>
      </c>
      <c r="AF105" s="56">
        <f t="shared" si="49"/>
        <v>661.84248275199991</v>
      </c>
      <c r="AG105" s="56">
        <f t="shared" si="50"/>
        <v>636.54547763200003</v>
      </c>
      <c r="AH105" s="56">
        <f t="shared" si="51"/>
        <v>472.73478323200004</v>
      </c>
      <c r="AI105" s="57"/>
      <c r="AJ105" s="57"/>
      <c r="AK105" s="57"/>
      <c r="AL105" s="57"/>
      <c r="AM105" s="57"/>
      <c r="AN105" s="57"/>
      <c r="AO105" s="57"/>
      <c r="AP105" s="57"/>
      <c r="AQ105" s="57"/>
      <c r="AR105" s="57"/>
      <c r="AS105" s="57"/>
      <c r="AT105" s="57"/>
    </row>
    <row r="106" spans="1:46" s="13" customFormat="1" ht="15">
      <c r="A106" s="40" t="s">
        <v>119</v>
      </c>
      <c r="B106" s="40" t="s">
        <v>122</v>
      </c>
      <c r="C106" s="54" t="s">
        <v>1127</v>
      </c>
      <c r="D106" s="13">
        <v>1.0109999999999999</v>
      </c>
      <c r="E106" s="13">
        <v>0.99099999999999999</v>
      </c>
      <c r="F106" s="13">
        <v>0.64300000000000002</v>
      </c>
      <c r="G106" s="10">
        <f t="shared" si="26"/>
        <v>672.04068191999988</v>
      </c>
      <c r="H106" s="10">
        <f t="shared" si="27"/>
        <v>482.48727583999994</v>
      </c>
      <c r="I106" s="10">
        <f t="shared" si="28"/>
        <v>1423.5326182399999</v>
      </c>
      <c r="J106" s="10">
        <f t="shared" si="29"/>
        <v>55.529263039999989</v>
      </c>
      <c r="K106" s="10">
        <f t="shared" si="30"/>
        <v>1230.9256711039998</v>
      </c>
      <c r="L106" s="10">
        <f t="shared" si="31"/>
        <v>152.25949612799997</v>
      </c>
      <c r="M106" s="10">
        <f t="shared" si="32"/>
        <v>672.28717388799998</v>
      </c>
      <c r="N106" s="10">
        <f t="shared" si="33"/>
        <v>672.28717388799998</v>
      </c>
      <c r="O106" s="10">
        <v>1034.1994570239999</v>
      </c>
      <c r="P106" s="10">
        <v>1034.1994570239999</v>
      </c>
      <c r="Q106" s="10">
        <f t="shared" si="34"/>
        <v>1202.295430528</v>
      </c>
      <c r="R106" s="10">
        <f t="shared" si="35"/>
        <v>1202.295430528</v>
      </c>
      <c r="S106" s="10">
        <f t="shared" si="36"/>
        <v>1149.4598952319998</v>
      </c>
      <c r="T106" s="10">
        <f t="shared" si="37"/>
        <v>1149.4598952319998</v>
      </c>
      <c r="U106" s="10">
        <f t="shared" si="38"/>
        <v>854.63926118399991</v>
      </c>
      <c r="V106" s="10">
        <f t="shared" si="39"/>
        <v>854.63926118399991</v>
      </c>
      <c r="W106" s="10">
        <f t="shared" si="40"/>
        <v>690.31068102400002</v>
      </c>
      <c r="X106" s="10">
        <f t="shared" si="41"/>
        <v>690.31068102400002</v>
      </c>
      <c r="Y106" s="10">
        <f t="shared" si="42"/>
        <v>236.80154950399998</v>
      </c>
      <c r="Z106" s="10">
        <f t="shared" si="43"/>
        <v>149.17780518399999</v>
      </c>
      <c r="AA106" s="10">
        <f t="shared" si="44"/>
        <v>328.15731935999997</v>
      </c>
      <c r="AB106" s="10">
        <f t="shared" si="45"/>
        <v>184.74049702399995</v>
      </c>
      <c r="AC106" s="10">
        <f t="shared" si="46"/>
        <v>745.0308152319999</v>
      </c>
      <c r="AD106" s="58">
        <f t="shared" si="47"/>
        <v>543.3173793279999</v>
      </c>
      <c r="AE106" s="59">
        <f t="shared" si="48"/>
        <v>649.79974412799993</v>
      </c>
      <c r="AF106" s="59">
        <f t="shared" si="49"/>
        <v>649.79974412799993</v>
      </c>
      <c r="AG106" s="59">
        <f t="shared" si="50"/>
        <v>623.09921446399994</v>
      </c>
      <c r="AH106" s="59">
        <f t="shared" si="51"/>
        <v>463.94588294399995</v>
      </c>
      <c r="AI106" s="57"/>
      <c r="AJ106" s="57"/>
      <c r="AK106" s="57"/>
      <c r="AL106" s="57"/>
      <c r="AM106" s="57"/>
      <c r="AN106" s="57"/>
      <c r="AO106" s="57"/>
      <c r="AP106" s="57"/>
      <c r="AQ106" s="57"/>
      <c r="AR106" s="57"/>
      <c r="AS106" s="57"/>
      <c r="AT106" s="57"/>
    </row>
    <row r="107" spans="1:46" s="13" customFormat="1" ht="15">
      <c r="A107" s="40" t="s">
        <v>119</v>
      </c>
      <c r="B107" s="40" t="s">
        <v>50</v>
      </c>
      <c r="C107" s="54" t="s">
        <v>1128</v>
      </c>
      <c r="D107" s="13">
        <v>1.026</v>
      </c>
      <c r="E107" s="13">
        <v>1.0189999999999999</v>
      </c>
      <c r="F107" s="13">
        <v>0.69499999999999995</v>
      </c>
      <c r="G107" s="10">
        <f t="shared" si="26"/>
        <v>688.62854476799998</v>
      </c>
      <c r="H107" s="10">
        <f t="shared" si="27"/>
        <v>493.71944204799991</v>
      </c>
      <c r="I107" s="10">
        <f t="shared" si="28"/>
        <v>1463.3250112000001</v>
      </c>
      <c r="J107" s="10">
        <f t="shared" si="29"/>
        <v>56.66969439999999</v>
      </c>
      <c r="K107" s="10">
        <f t="shared" si="30"/>
        <v>1264.7004841599999</v>
      </c>
      <c r="L107" s="10">
        <f t="shared" si="31"/>
        <v>155.55736377599996</v>
      </c>
      <c r="M107" s="10">
        <f t="shared" si="32"/>
        <v>688.15468831999976</v>
      </c>
      <c r="N107" s="10">
        <f t="shared" si="33"/>
        <v>688.15468831999976</v>
      </c>
      <c r="O107" s="10">
        <v>1034.1994570239999</v>
      </c>
      <c r="P107" s="10">
        <v>1034.1994570239999</v>
      </c>
      <c r="Q107" s="10">
        <f t="shared" si="34"/>
        <v>1230.331275392</v>
      </c>
      <c r="R107" s="10">
        <f t="shared" si="35"/>
        <v>1230.331275392</v>
      </c>
      <c r="S107" s="10">
        <f t="shared" si="36"/>
        <v>1175.9612103039997</v>
      </c>
      <c r="T107" s="10">
        <f t="shared" si="37"/>
        <v>1175.9612103039997</v>
      </c>
      <c r="U107" s="10">
        <f t="shared" si="38"/>
        <v>874.57154726399983</v>
      </c>
      <c r="V107" s="10">
        <f t="shared" si="39"/>
        <v>874.57154726399983</v>
      </c>
      <c r="W107" s="10">
        <f t="shared" si="40"/>
        <v>706.46943852799996</v>
      </c>
      <c r="X107" s="10">
        <f t="shared" si="41"/>
        <v>706.46943852799996</v>
      </c>
      <c r="Y107" s="10">
        <f t="shared" si="42"/>
        <v>242.75994246399998</v>
      </c>
      <c r="Z107" s="10">
        <f t="shared" si="43"/>
        <v>152.66045158399999</v>
      </c>
      <c r="AA107" s="10">
        <f t="shared" si="44"/>
        <v>336.46911513599991</v>
      </c>
      <c r="AB107" s="10">
        <f t="shared" si="45"/>
        <v>189.00015251199997</v>
      </c>
      <c r="AC107" s="10">
        <f t="shared" si="46"/>
        <v>763.465382912</v>
      </c>
      <c r="AD107" s="55">
        <f t="shared" si="47"/>
        <v>556.05267737599991</v>
      </c>
      <c r="AE107" s="56">
        <f t="shared" si="48"/>
        <v>664.80652160000011</v>
      </c>
      <c r="AF107" s="56">
        <f t="shared" si="49"/>
        <v>664.80652160000011</v>
      </c>
      <c r="AG107" s="56">
        <f t="shared" si="50"/>
        <v>638.41203174399993</v>
      </c>
      <c r="AH107" s="56">
        <f t="shared" si="51"/>
        <v>474.76193606399994</v>
      </c>
      <c r="AI107" s="57"/>
      <c r="AJ107" s="57"/>
      <c r="AK107" s="57"/>
      <c r="AL107" s="57"/>
      <c r="AM107" s="57"/>
      <c r="AN107" s="57"/>
      <c r="AO107" s="57"/>
      <c r="AP107" s="57"/>
      <c r="AQ107" s="57"/>
      <c r="AR107" s="57"/>
      <c r="AS107" s="57"/>
      <c r="AT107" s="57"/>
    </row>
    <row r="108" spans="1:46" s="13" customFormat="1" ht="15">
      <c r="A108" s="40" t="s">
        <v>119</v>
      </c>
      <c r="B108" s="40" t="s">
        <v>123</v>
      </c>
      <c r="C108" s="54" t="s">
        <v>1129</v>
      </c>
      <c r="D108" s="13">
        <v>1.026</v>
      </c>
      <c r="E108" s="13">
        <v>1.02</v>
      </c>
      <c r="F108" s="13">
        <v>0.91800000000000004</v>
      </c>
      <c r="G108" s="10">
        <f t="shared" si="26"/>
        <v>692.77523980799992</v>
      </c>
      <c r="H108" s="10">
        <f t="shared" si="27"/>
        <v>497.67486220799998</v>
      </c>
      <c r="I108" s="10">
        <f t="shared" si="28"/>
        <v>1465.12588224</v>
      </c>
      <c r="J108" s="10">
        <f t="shared" si="29"/>
        <v>57.090138240000002</v>
      </c>
      <c r="K108" s="10">
        <f t="shared" si="30"/>
        <v>1267.2949655039997</v>
      </c>
      <c r="L108" s="10">
        <f t="shared" si="31"/>
        <v>157.06338278399997</v>
      </c>
      <c r="M108" s="10">
        <f t="shared" si="32"/>
        <v>693.11953459199992</v>
      </c>
      <c r="N108" s="10">
        <f t="shared" si="33"/>
        <v>693.11953459199992</v>
      </c>
      <c r="O108" s="10">
        <v>1034.1994570239999</v>
      </c>
      <c r="P108" s="10">
        <v>1034.1994570239999</v>
      </c>
      <c r="Q108" s="10">
        <f t="shared" si="34"/>
        <v>1239.7448866559998</v>
      </c>
      <c r="R108" s="10">
        <f t="shared" si="35"/>
        <v>1239.7448866559998</v>
      </c>
      <c r="S108" s="10">
        <f t="shared" si="36"/>
        <v>1185.5563522560001</v>
      </c>
      <c r="T108" s="10">
        <f t="shared" si="37"/>
        <v>1185.5563522560001</v>
      </c>
      <c r="U108" s="10">
        <f t="shared" si="38"/>
        <v>881.38382015999991</v>
      </c>
      <c r="V108" s="10">
        <f t="shared" si="39"/>
        <v>881.38382015999991</v>
      </c>
      <c r="W108" s="10">
        <f t="shared" si="40"/>
        <v>711.83271398400007</v>
      </c>
      <c r="X108" s="10">
        <f t="shared" si="41"/>
        <v>711.83271398400007</v>
      </c>
      <c r="Y108" s="10">
        <f t="shared" si="42"/>
        <v>243.97507929599999</v>
      </c>
      <c r="Z108" s="10">
        <f t="shared" si="43"/>
        <v>153.787168896</v>
      </c>
      <c r="AA108" s="10">
        <f t="shared" si="44"/>
        <v>338.15594304000001</v>
      </c>
      <c r="AB108" s="10">
        <f t="shared" si="45"/>
        <v>190.54226111999998</v>
      </c>
      <c r="AC108" s="10">
        <f t="shared" si="46"/>
        <v>768.14548223999998</v>
      </c>
      <c r="AD108" s="58">
        <f t="shared" si="47"/>
        <v>560.52923136000004</v>
      </c>
      <c r="AE108" s="59">
        <f t="shared" si="48"/>
        <v>670.20769113599999</v>
      </c>
      <c r="AF108" s="59">
        <f t="shared" si="49"/>
        <v>670.20769113599999</v>
      </c>
      <c r="AG108" s="59">
        <f t="shared" si="50"/>
        <v>642.35879039999998</v>
      </c>
      <c r="AH108" s="59">
        <f t="shared" si="51"/>
        <v>478.54809599999993</v>
      </c>
      <c r="AI108" s="57"/>
      <c r="AJ108" s="57"/>
      <c r="AK108" s="57"/>
      <c r="AL108" s="57"/>
      <c r="AM108" s="57"/>
      <c r="AN108" s="57"/>
      <c r="AO108" s="57"/>
      <c r="AP108" s="57"/>
      <c r="AQ108" s="57"/>
      <c r="AR108" s="57"/>
      <c r="AS108" s="57"/>
      <c r="AT108" s="57"/>
    </row>
    <row r="109" spans="1:46" s="13" customFormat="1" ht="15">
      <c r="A109" s="40" t="s">
        <v>119</v>
      </c>
      <c r="B109" s="40" t="s">
        <v>40</v>
      </c>
      <c r="C109" s="54" t="s">
        <v>124</v>
      </c>
      <c r="D109" s="13">
        <v>0.996</v>
      </c>
      <c r="E109" s="13">
        <v>0.94699999999999995</v>
      </c>
      <c r="F109" s="13">
        <v>0.69</v>
      </c>
      <c r="G109" s="10">
        <f t="shared" si="26"/>
        <v>649.98235750399988</v>
      </c>
      <c r="H109" s="10">
        <f t="shared" si="27"/>
        <v>468.84504614399987</v>
      </c>
      <c r="I109" s="10">
        <f t="shared" si="28"/>
        <v>1361.5433168</v>
      </c>
      <c r="J109" s="10">
        <f t="shared" si="29"/>
        <v>54.278758399999994</v>
      </c>
      <c r="K109" s="10">
        <f t="shared" si="30"/>
        <v>1179.46045792</v>
      </c>
      <c r="L109" s="10">
        <f t="shared" si="31"/>
        <v>148.686625728</v>
      </c>
      <c r="M109" s="10">
        <f t="shared" si="32"/>
        <v>652.41624012800003</v>
      </c>
      <c r="N109" s="10">
        <f t="shared" si="33"/>
        <v>652.41624012800003</v>
      </c>
      <c r="O109" s="10">
        <v>1034.1994570239999</v>
      </c>
      <c r="P109" s="10">
        <v>1034.1994570239999</v>
      </c>
      <c r="Q109" s="10">
        <f t="shared" si="34"/>
        <v>1167.8930193279998</v>
      </c>
      <c r="R109" s="10">
        <f t="shared" si="35"/>
        <v>1167.8930193279998</v>
      </c>
      <c r="S109" s="10">
        <f t="shared" si="36"/>
        <v>1117.657739712</v>
      </c>
      <c r="T109" s="10">
        <f t="shared" si="37"/>
        <v>1117.657739712</v>
      </c>
      <c r="U109" s="10">
        <f t="shared" si="38"/>
        <v>830.25965369599999</v>
      </c>
      <c r="V109" s="10">
        <f t="shared" si="39"/>
        <v>830.25965369599999</v>
      </c>
      <c r="W109" s="10">
        <f t="shared" si="40"/>
        <v>670.39066540800013</v>
      </c>
      <c r="X109" s="10">
        <f t="shared" si="41"/>
        <v>670.39066540800013</v>
      </c>
      <c r="Y109" s="10">
        <f t="shared" si="42"/>
        <v>228.60524044799993</v>
      </c>
      <c r="Z109" s="10">
        <f t="shared" si="43"/>
        <v>144.87195500799996</v>
      </c>
      <c r="AA109" s="10">
        <f t="shared" si="44"/>
        <v>316.67757849599991</v>
      </c>
      <c r="AB109" s="10">
        <f t="shared" si="45"/>
        <v>179.62840518399997</v>
      </c>
      <c r="AC109" s="10">
        <f t="shared" si="46"/>
        <v>720.5317511679998</v>
      </c>
      <c r="AD109" s="55">
        <f t="shared" si="47"/>
        <v>527.77431039999999</v>
      </c>
      <c r="AE109" s="56">
        <f t="shared" si="48"/>
        <v>631.7488088959999</v>
      </c>
      <c r="AF109" s="56">
        <f t="shared" si="49"/>
        <v>631.7488088959999</v>
      </c>
      <c r="AG109" s="56">
        <f t="shared" si="50"/>
        <v>602.868106496</v>
      </c>
      <c r="AH109" s="56">
        <f t="shared" si="51"/>
        <v>450.78111865599999</v>
      </c>
      <c r="AI109" s="57"/>
      <c r="AJ109" s="57"/>
      <c r="AK109" s="57"/>
      <c r="AL109" s="57"/>
      <c r="AM109" s="57"/>
      <c r="AN109" s="57"/>
      <c r="AO109" s="57"/>
      <c r="AP109" s="57"/>
      <c r="AQ109" s="57"/>
      <c r="AR109" s="57"/>
      <c r="AS109" s="57"/>
      <c r="AT109" s="57"/>
    </row>
    <row r="110" spans="1:46" s="13" customFormat="1" ht="15">
      <c r="A110" s="40" t="s">
        <v>125</v>
      </c>
      <c r="B110" s="40" t="s">
        <v>19</v>
      </c>
      <c r="C110" s="54" t="s">
        <v>126</v>
      </c>
      <c r="D110" s="13">
        <v>0.98499999999999999</v>
      </c>
      <c r="E110" s="13">
        <v>0.92300000000000004</v>
      </c>
      <c r="F110" s="13">
        <v>0.98199999999999998</v>
      </c>
      <c r="G110" s="10">
        <f t="shared" si="26"/>
        <v>641.75717676800002</v>
      </c>
      <c r="H110" s="10">
        <f t="shared" si="27"/>
        <v>465.21046252799999</v>
      </c>
      <c r="I110" s="10">
        <f t="shared" si="28"/>
        <v>1328.1099113600001</v>
      </c>
      <c r="J110" s="10">
        <f t="shared" si="29"/>
        <v>53.975605759999986</v>
      </c>
      <c r="K110" s="10">
        <f t="shared" si="30"/>
        <v>1152.864588096</v>
      </c>
      <c r="L110" s="10">
        <f t="shared" si="31"/>
        <v>148.21385196799997</v>
      </c>
      <c r="M110" s="10">
        <f t="shared" si="32"/>
        <v>646.26260243199999</v>
      </c>
      <c r="N110" s="10">
        <f t="shared" si="33"/>
        <v>646.26260243199999</v>
      </c>
      <c r="O110" s="10">
        <v>1034.1994570239999</v>
      </c>
      <c r="P110" s="10">
        <v>1034.1994570239999</v>
      </c>
      <c r="Q110" s="10">
        <f t="shared" si="34"/>
        <v>1158.0968583039999</v>
      </c>
      <c r="R110" s="10">
        <f t="shared" si="35"/>
        <v>1158.0968583039999</v>
      </c>
      <c r="S110" s="10">
        <f t="shared" si="36"/>
        <v>1109.5520155520001</v>
      </c>
      <c r="T110" s="10">
        <f t="shared" si="37"/>
        <v>1109.5520155520001</v>
      </c>
      <c r="U110" s="10">
        <f t="shared" si="38"/>
        <v>823.47986144000004</v>
      </c>
      <c r="V110" s="10">
        <f t="shared" si="39"/>
        <v>823.47986144000004</v>
      </c>
      <c r="W110" s="10">
        <f t="shared" si="40"/>
        <v>664.63293062399998</v>
      </c>
      <c r="X110" s="10">
        <f t="shared" si="41"/>
        <v>664.63293062399998</v>
      </c>
      <c r="Y110" s="10">
        <f t="shared" si="42"/>
        <v>225.19910399999995</v>
      </c>
      <c r="Z110" s="10">
        <f t="shared" si="43"/>
        <v>143.58788704</v>
      </c>
      <c r="AA110" s="10">
        <f t="shared" si="44"/>
        <v>311.90111993599999</v>
      </c>
      <c r="AB110" s="10">
        <f t="shared" si="45"/>
        <v>178.32520972799995</v>
      </c>
      <c r="AC110" s="10">
        <f t="shared" si="46"/>
        <v>711.49202816000002</v>
      </c>
      <c r="AD110" s="58">
        <f t="shared" si="47"/>
        <v>523.619675648</v>
      </c>
      <c r="AE110" s="59">
        <f t="shared" si="48"/>
        <v>627.10263379199989</v>
      </c>
      <c r="AF110" s="59">
        <f t="shared" si="49"/>
        <v>627.10263379199989</v>
      </c>
      <c r="AG110" s="59">
        <f t="shared" si="50"/>
        <v>595.47479104000001</v>
      </c>
      <c r="AH110" s="59">
        <f t="shared" si="51"/>
        <v>447.24217247999997</v>
      </c>
      <c r="AI110" s="57"/>
      <c r="AJ110" s="57"/>
      <c r="AK110" s="57"/>
      <c r="AL110" s="57"/>
      <c r="AM110" s="57"/>
      <c r="AN110" s="57"/>
      <c r="AO110" s="57"/>
      <c r="AP110" s="57"/>
      <c r="AQ110" s="57"/>
      <c r="AR110" s="57"/>
      <c r="AS110" s="57"/>
      <c r="AT110" s="57"/>
    </row>
    <row r="111" spans="1:46" s="13" customFormat="1" ht="15">
      <c r="A111" s="40" t="s">
        <v>127</v>
      </c>
      <c r="B111" s="40" t="s">
        <v>128</v>
      </c>
      <c r="C111" s="54" t="s">
        <v>129</v>
      </c>
      <c r="D111" s="13">
        <v>0.99099999999999999</v>
      </c>
      <c r="E111" s="13">
        <v>1.008</v>
      </c>
      <c r="F111" s="13">
        <v>0.58199999999999996</v>
      </c>
      <c r="G111" s="10">
        <f t="shared" si="26"/>
        <v>674.21977196800003</v>
      </c>
      <c r="H111" s="10">
        <f t="shared" si="27"/>
        <v>481.41469292799997</v>
      </c>
      <c r="I111" s="10">
        <f t="shared" si="28"/>
        <v>1446.4747769599999</v>
      </c>
      <c r="J111" s="10">
        <f t="shared" si="29"/>
        <v>55.004159359999996</v>
      </c>
      <c r="K111" s="10">
        <f t="shared" si="30"/>
        <v>1248.2042888959998</v>
      </c>
      <c r="L111" s="10">
        <f t="shared" si="31"/>
        <v>151.03425420799999</v>
      </c>
      <c r="M111" s="10">
        <f t="shared" si="32"/>
        <v>671.81259564799996</v>
      </c>
      <c r="N111" s="10">
        <f t="shared" si="33"/>
        <v>671.81259564799996</v>
      </c>
      <c r="O111" s="10">
        <v>1034.1994570239999</v>
      </c>
      <c r="P111" s="10">
        <v>1034.1994570239999</v>
      </c>
      <c r="Q111" s="10">
        <f t="shared" si="34"/>
        <v>1200.086747008</v>
      </c>
      <c r="R111" s="10">
        <f t="shared" si="35"/>
        <v>1200.086747008</v>
      </c>
      <c r="S111" s="10">
        <f t="shared" si="36"/>
        <v>1146.0512325119998</v>
      </c>
      <c r="T111" s="10">
        <f t="shared" si="37"/>
        <v>1146.0512325119998</v>
      </c>
      <c r="U111" s="10">
        <f t="shared" si="38"/>
        <v>852.98780108799986</v>
      </c>
      <c r="V111" s="10">
        <f t="shared" si="39"/>
        <v>852.98780108799986</v>
      </c>
      <c r="W111" s="10">
        <f t="shared" si="40"/>
        <v>689.24712051200004</v>
      </c>
      <c r="X111" s="10">
        <f t="shared" si="41"/>
        <v>689.24712051200004</v>
      </c>
      <c r="Y111" s="10">
        <f t="shared" si="42"/>
        <v>238.072986112</v>
      </c>
      <c r="Z111" s="10">
        <f t="shared" si="43"/>
        <v>148.946109952</v>
      </c>
      <c r="AA111" s="10">
        <f t="shared" si="44"/>
        <v>330.07078995199998</v>
      </c>
      <c r="AB111" s="10">
        <f t="shared" si="45"/>
        <v>184.19373958399996</v>
      </c>
      <c r="AC111" s="10">
        <f t="shared" si="46"/>
        <v>747.51089254399994</v>
      </c>
      <c r="AD111" s="55">
        <f t="shared" si="47"/>
        <v>542.33718579200001</v>
      </c>
      <c r="AE111" s="56">
        <f t="shared" si="48"/>
        <v>647.96133990399994</v>
      </c>
      <c r="AF111" s="56">
        <f t="shared" si="49"/>
        <v>647.96133990399994</v>
      </c>
      <c r="AG111" s="56">
        <f t="shared" si="50"/>
        <v>624.85461260800002</v>
      </c>
      <c r="AH111" s="56">
        <f t="shared" si="51"/>
        <v>462.97110284799999</v>
      </c>
      <c r="AI111" s="57"/>
      <c r="AJ111" s="57"/>
      <c r="AK111" s="57"/>
      <c r="AL111" s="57"/>
      <c r="AM111" s="57"/>
      <c r="AN111" s="57"/>
      <c r="AO111" s="57"/>
      <c r="AP111" s="57"/>
      <c r="AQ111" s="57"/>
      <c r="AR111" s="57"/>
      <c r="AS111" s="57"/>
      <c r="AT111" s="57"/>
    </row>
    <row r="112" spans="1:46" s="13" customFormat="1" ht="15">
      <c r="A112" s="40" t="s">
        <v>130</v>
      </c>
      <c r="B112" s="40" t="s">
        <v>4</v>
      </c>
      <c r="C112" s="54" t="s">
        <v>131</v>
      </c>
      <c r="D112" s="13">
        <v>0.999</v>
      </c>
      <c r="E112" s="13">
        <v>0.99099999999999999</v>
      </c>
      <c r="F112" s="13">
        <v>0.90300000000000002</v>
      </c>
      <c r="G112" s="10">
        <f t="shared" si="26"/>
        <v>673.73689311999999</v>
      </c>
      <c r="H112" s="10">
        <f t="shared" si="27"/>
        <v>484.18348703999999</v>
      </c>
      <c r="I112" s="10">
        <f t="shared" si="28"/>
        <v>1423.5687078399999</v>
      </c>
      <c r="J112" s="10">
        <f t="shared" si="29"/>
        <v>55.565352639999993</v>
      </c>
      <c r="K112" s="10">
        <f t="shared" si="30"/>
        <v>1231.531976384</v>
      </c>
      <c r="L112" s="10">
        <f t="shared" si="31"/>
        <v>152.86580140800001</v>
      </c>
      <c r="M112" s="10">
        <f t="shared" si="32"/>
        <v>674.25333529600005</v>
      </c>
      <c r="N112" s="10">
        <f t="shared" si="33"/>
        <v>674.25333529600005</v>
      </c>
      <c r="O112" s="10">
        <v>1034.1994570239999</v>
      </c>
      <c r="P112" s="10">
        <v>1034.1994570239999</v>
      </c>
      <c r="Q112" s="10">
        <f t="shared" si="34"/>
        <v>1206.0963872000002</v>
      </c>
      <c r="R112" s="10">
        <f t="shared" si="35"/>
        <v>1206.0963872000002</v>
      </c>
      <c r="S112" s="10">
        <f t="shared" si="36"/>
        <v>1153.4730587519998</v>
      </c>
      <c r="T112" s="10">
        <f t="shared" si="37"/>
        <v>1153.4730587519998</v>
      </c>
      <c r="U112" s="10">
        <f t="shared" si="38"/>
        <v>857.47012940799993</v>
      </c>
      <c r="V112" s="10">
        <f t="shared" si="39"/>
        <v>857.47012940799993</v>
      </c>
      <c r="W112" s="10">
        <f t="shared" si="40"/>
        <v>692.49915436799995</v>
      </c>
      <c r="X112" s="10">
        <f t="shared" si="41"/>
        <v>692.49915436799995</v>
      </c>
      <c r="Y112" s="10">
        <f t="shared" si="42"/>
        <v>237.23318111999998</v>
      </c>
      <c r="Z112" s="10">
        <f t="shared" si="43"/>
        <v>149.6094368</v>
      </c>
      <c r="AA112" s="10">
        <f t="shared" si="44"/>
        <v>328.80260140799999</v>
      </c>
      <c r="AB112" s="10">
        <f t="shared" si="45"/>
        <v>185.38577907199999</v>
      </c>
      <c r="AC112" s="10">
        <f t="shared" si="46"/>
        <v>747.034509824</v>
      </c>
      <c r="AD112" s="58">
        <f t="shared" si="47"/>
        <v>545.32107391999989</v>
      </c>
      <c r="AE112" s="59">
        <f t="shared" si="48"/>
        <v>652.0647274239999</v>
      </c>
      <c r="AF112" s="59">
        <f t="shared" si="49"/>
        <v>652.0647274239999</v>
      </c>
      <c r="AG112" s="59">
        <f t="shared" si="50"/>
        <v>624.72469004800007</v>
      </c>
      <c r="AH112" s="59">
        <f t="shared" si="51"/>
        <v>465.57135852799996</v>
      </c>
      <c r="AI112" s="57"/>
      <c r="AJ112" s="57"/>
      <c r="AK112" s="57"/>
      <c r="AL112" s="57"/>
      <c r="AM112" s="57"/>
      <c r="AN112" s="57"/>
      <c r="AO112" s="57"/>
      <c r="AP112" s="57"/>
      <c r="AQ112" s="57"/>
      <c r="AR112" s="57"/>
      <c r="AS112" s="57"/>
      <c r="AT112" s="57"/>
    </row>
    <row r="113" spans="1:46" s="13" customFormat="1" ht="15">
      <c r="A113" s="40" t="s">
        <v>108</v>
      </c>
      <c r="B113" s="40" t="s">
        <v>128</v>
      </c>
      <c r="C113" s="54" t="s">
        <v>132</v>
      </c>
      <c r="D113" s="13">
        <v>0.999</v>
      </c>
      <c r="E113" s="13">
        <v>1.008</v>
      </c>
      <c r="F113" s="13">
        <v>0.98799999999999999</v>
      </c>
      <c r="G113" s="10">
        <f t="shared" si="26"/>
        <v>682.70660230400006</v>
      </c>
      <c r="H113" s="10">
        <f t="shared" si="27"/>
        <v>489.90152326399999</v>
      </c>
      <c r="I113" s="10">
        <f t="shared" si="28"/>
        <v>1447.4961126400001</v>
      </c>
      <c r="J113" s="10">
        <f t="shared" si="29"/>
        <v>56.025495039999996</v>
      </c>
      <c r="K113" s="10">
        <f t="shared" si="30"/>
        <v>1251.5635088639999</v>
      </c>
      <c r="L113" s="10">
        <f t="shared" si="31"/>
        <v>154.39347417599998</v>
      </c>
      <c r="M113" s="10">
        <f t="shared" si="32"/>
        <v>682.41932908799981</v>
      </c>
      <c r="N113" s="10">
        <f t="shared" si="33"/>
        <v>682.41932908799981</v>
      </c>
      <c r="O113" s="10">
        <v>1034.1994570239999</v>
      </c>
      <c r="P113" s="10">
        <v>1034.1994570239999</v>
      </c>
      <c r="Q113" s="10">
        <f t="shared" si="34"/>
        <v>1220.3423959039999</v>
      </c>
      <c r="R113" s="10">
        <f t="shared" si="35"/>
        <v>1220.3423959039999</v>
      </c>
      <c r="S113" s="10">
        <f t="shared" si="36"/>
        <v>1166.7926474239998</v>
      </c>
      <c r="T113" s="10">
        <f t="shared" si="37"/>
        <v>1166.7926474239998</v>
      </c>
      <c r="U113" s="10">
        <f t="shared" si="38"/>
        <v>867.61780313599991</v>
      </c>
      <c r="V113" s="10">
        <f t="shared" si="39"/>
        <v>867.61780313599991</v>
      </c>
      <c r="W113" s="10">
        <f t="shared" si="40"/>
        <v>700.75104140799988</v>
      </c>
      <c r="X113" s="10">
        <f t="shared" si="41"/>
        <v>700.75104140799988</v>
      </c>
      <c r="Y113" s="10">
        <f t="shared" si="42"/>
        <v>240.50325977599999</v>
      </c>
      <c r="Z113" s="10">
        <f t="shared" si="43"/>
        <v>151.376383616</v>
      </c>
      <c r="AA113" s="10">
        <f t="shared" si="44"/>
        <v>333.40402540799994</v>
      </c>
      <c r="AB113" s="10">
        <f t="shared" si="45"/>
        <v>187.52697503999997</v>
      </c>
      <c r="AC113" s="10">
        <f t="shared" si="46"/>
        <v>757.04720844799999</v>
      </c>
      <c r="AD113" s="55">
        <f t="shared" si="47"/>
        <v>551.87350169599995</v>
      </c>
      <c r="AE113" s="56">
        <f t="shared" si="48"/>
        <v>659.62333324799999</v>
      </c>
      <c r="AF113" s="56">
        <f t="shared" si="49"/>
        <v>659.62333324799999</v>
      </c>
      <c r="AG113" s="56">
        <f t="shared" si="50"/>
        <v>632.97044185599998</v>
      </c>
      <c r="AH113" s="56">
        <f t="shared" si="51"/>
        <v>471.08693209599994</v>
      </c>
      <c r="AI113" s="57"/>
      <c r="AJ113" s="57"/>
      <c r="AK113" s="57"/>
      <c r="AL113" s="57"/>
      <c r="AM113" s="57"/>
      <c r="AN113" s="57"/>
      <c r="AO113" s="57"/>
      <c r="AP113" s="57"/>
      <c r="AQ113" s="57"/>
      <c r="AR113" s="57"/>
      <c r="AS113" s="57"/>
      <c r="AT113" s="57"/>
    </row>
    <row r="114" spans="1:46" s="13" customFormat="1" ht="15">
      <c r="A114" s="40" t="s">
        <v>133</v>
      </c>
      <c r="B114" s="40" t="s">
        <v>76</v>
      </c>
      <c r="C114" s="54" t="s">
        <v>1130</v>
      </c>
      <c r="D114" s="13">
        <v>1.0309999999999999</v>
      </c>
      <c r="E114" s="13">
        <v>1.17</v>
      </c>
      <c r="F114" s="13">
        <v>0.85399999999999998</v>
      </c>
      <c r="G114" s="10">
        <f t="shared" si="26"/>
        <v>759.4980531839999</v>
      </c>
      <c r="H114" s="10">
        <f t="shared" si="27"/>
        <v>535.70644358399989</v>
      </c>
      <c r="I114" s="10">
        <f t="shared" si="28"/>
        <v>1674.9616435199998</v>
      </c>
      <c r="J114" s="10">
        <f t="shared" si="29"/>
        <v>59.86181951999999</v>
      </c>
      <c r="K114" s="10">
        <f t="shared" si="30"/>
        <v>1439.207053312</v>
      </c>
      <c r="L114" s="10">
        <f t="shared" si="31"/>
        <v>165.70612019199996</v>
      </c>
      <c r="M114" s="10">
        <f t="shared" si="32"/>
        <v>749.83686726399981</v>
      </c>
      <c r="N114" s="10">
        <f t="shared" si="33"/>
        <v>749.83686726399981</v>
      </c>
      <c r="O114" s="10">
        <v>1034.1994570239999</v>
      </c>
      <c r="P114" s="10">
        <v>1034.1994570239999</v>
      </c>
      <c r="Q114" s="10">
        <f t="shared" si="34"/>
        <v>1336.1019532799999</v>
      </c>
      <c r="R114" s="10">
        <f t="shared" si="35"/>
        <v>1336.1019532799999</v>
      </c>
      <c r="S114" s="10">
        <f t="shared" si="36"/>
        <v>1272.8866881279998</v>
      </c>
      <c r="T114" s="10">
        <f t="shared" si="37"/>
        <v>1272.8866881279998</v>
      </c>
      <c r="U114" s="10">
        <f t="shared" si="38"/>
        <v>949.62347942399981</v>
      </c>
      <c r="V114" s="10">
        <f t="shared" si="39"/>
        <v>949.62347942399981</v>
      </c>
      <c r="W114" s="10">
        <f t="shared" si="40"/>
        <v>767.9419368959999</v>
      </c>
      <c r="X114" s="10">
        <f t="shared" si="41"/>
        <v>767.9419368959999</v>
      </c>
      <c r="Y114" s="10">
        <f t="shared" si="42"/>
        <v>269.33812838399996</v>
      </c>
      <c r="Z114" s="10">
        <f t="shared" si="43"/>
        <v>165.88728998399995</v>
      </c>
      <c r="AA114" s="10">
        <f t="shared" si="44"/>
        <v>373.90377452799993</v>
      </c>
      <c r="AB114" s="10">
        <f t="shared" si="45"/>
        <v>204.58219820799997</v>
      </c>
      <c r="AC114" s="10">
        <f t="shared" si="46"/>
        <v>842.41499187199986</v>
      </c>
      <c r="AD114" s="58">
        <f t="shared" si="47"/>
        <v>604.26693939199981</v>
      </c>
      <c r="AE114" s="59">
        <f t="shared" si="48"/>
        <v>719.91317542399986</v>
      </c>
      <c r="AF114" s="59">
        <f t="shared" si="49"/>
        <v>719.91317542399986</v>
      </c>
      <c r="AG114" s="59">
        <f t="shared" si="50"/>
        <v>703.23256230399988</v>
      </c>
      <c r="AH114" s="59">
        <f t="shared" si="51"/>
        <v>515.33205990399983</v>
      </c>
      <c r="AI114" s="57"/>
      <c r="AJ114" s="57"/>
      <c r="AK114" s="57"/>
      <c r="AL114" s="57"/>
      <c r="AM114" s="57"/>
      <c r="AN114" s="57"/>
      <c r="AO114" s="57"/>
      <c r="AP114" s="57"/>
      <c r="AQ114" s="57"/>
      <c r="AR114" s="57"/>
      <c r="AS114" s="57"/>
      <c r="AT114" s="57"/>
    </row>
    <row r="115" spans="1:46" s="13" customFormat="1" ht="15">
      <c r="A115" s="40" t="s">
        <v>133</v>
      </c>
      <c r="B115" s="40" t="s">
        <v>40</v>
      </c>
      <c r="C115" s="54" t="s">
        <v>134</v>
      </c>
      <c r="D115" s="13">
        <v>1</v>
      </c>
      <c r="E115" s="13">
        <v>1.012</v>
      </c>
      <c r="F115" s="13">
        <v>0.82299999999999995</v>
      </c>
      <c r="G115" s="10">
        <f t="shared" si="26"/>
        <v>681.96423923199995</v>
      </c>
      <c r="H115" s="10">
        <f t="shared" si="27"/>
        <v>488.39406067199991</v>
      </c>
      <c r="I115" s="10">
        <f t="shared" si="28"/>
        <v>1452.8283510400001</v>
      </c>
      <c r="J115" s="10">
        <f t="shared" si="29"/>
        <v>55.836024639999998</v>
      </c>
      <c r="K115" s="10">
        <f t="shared" si="30"/>
        <v>1255.1652509439998</v>
      </c>
      <c r="L115" s="10">
        <f t="shared" si="31"/>
        <v>153.641366912</v>
      </c>
      <c r="M115" s="10">
        <f t="shared" si="32"/>
        <v>680.81695084800003</v>
      </c>
      <c r="N115" s="10">
        <f t="shared" si="33"/>
        <v>680.81695084800003</v>
      </c>
      <c r="O115" s="10">
        <v>1034.1994570239999</v>
      </c>
      <c r="P115" s="10">
        <v>1034.1994570239999</v>
      </c>
      <c r="Q115" s="10">
        <f t="shared" si="34"/>
        <v>1216.9524997759997</v>
      </c>
      <c r="R115" s="10">
        <f t="shared" si="35"/>
        <v>1216.9524997759997</v>
      </c>
      <c r="S115" s="10">
        <f t="shared" si="36"/>
        <v>1162.9902471679998</v>
      </c>
      <c r="T115" s="10">
        <f t="shared" si="37"/>
        <v>1162.9902471679998</v>
      </c>
      <c r="U115" s="10">
        <f t="shared" si="38"/>
        <v>865.11282399999993</v>
      </c>
      <c r="V115" s="10">
        <f t="shared" si="39"/>
        <v>865.11282399999993</v>
      </c>
      <c r="W115" s="10">
        <f t="shared" si="40"/>
        <v>698.85561561599991</v>
      </c>
      <c r="X115" s="10">
        <f t="shared" si="41"/>
        <v>698.85561561599991</v>
      </c>
      <c r="Y115" s="10">
        <f t="shared" si="42"/>
        <v>240.47041823999999</v>
      </c>
      <c r="Z115" s="10">
        <f t="shared" si="43"/>
        <v>150.98986399999998</v>
      </c>
      <c r="AA115" s="10">
        <f t="shared" si="44"/>
        <v>333.37190566399994</v>
      </c>
      <c r="AB115" s="10">
        <f t="shared" si="45"/>
        <v>186.91597811199998</v>
      </c>
      <c r="AC115" s="10">
        <f t="shared" si="46"/>
        <v>756.17095295999991</v>
      </c>
      <c r="AD115" s="55">
        <f t="shared" si="47"/>
        <v>550.1830648319999</v>
      </c>
      <c r="AE115" s="56">
        <f t="shared" si="48"/>
        <v>657.49946028800002</v>
      </c>
      <c r="AF115" s="56">
        <f t="shared" si="49"/>
        <v>657.49946028800002</v>
      </c>
      <c r="AG115" s="56">
        <f t="shared" si="50"/>
        <v>632.18152320000002</v>
      </c>
      <c r="AH115" s="56">
        <f t="shared" si="51"/>
        <v>469.65561855999999</v>
      </c>
      <c r="AI115" s="57"/>
      <c r="AJ115" s="57"/>
      <c r="AK115" s="57"/>
      <c r="AL115" s="57"/>
      <c r="AM115" s="57"/>
      <c r="AN115" s="57"/>
      <c r="AO115" s="57"/>
      <c r="AP115" s="57"/>
      <c r="AQ115" s="57"/>
      <c r="AR115" s="57"/>
      <c r="AS115" s="57"/>
      <c r="AT115" s="57"/>
    </row>
    <row r="116" spans="1:46" s="13" customFormat="1" ht="15">
      <c r="A116" s="40" t="s">
        <v>135</v>
      </c>
      <c r="B116" s="40" t="s">
        <v>48</v>
      </c>
      <c r="C116" s="54" t="s">
        <v>136</v>
      </c>
      <c r="D116" s="13">
        <v>0.98</v>
      </c>
      <c r="E116" s="13">
        <v>0.85699999999999998</v>
      </c>
      <c r="F116" s="13">
        <v>1.2470000000000001</v>
      </c>
      <c r="G116" s="10">
        <f t="shared" si="26"/>
        <v>615.71961305599996</v>
      </c>
      <c r="H116" s="10">
        <f t="shared" si="27"/>
        <v>451.79704089599988</v>
      </c>
      <c r="I116" s="10">
        <f t="shared" si="28"/>
        <v>1236.10849856</v>
      </c>
      <c r="J116" s="10">
        <f t="shared" si="29"/>
        <v>53.082388159999994</v>
      </c>
      <c r="K116" s="10">
        <f t="shared" si="30"/>
        <v>1078.5091852159999</v>
      </c>
      <c r="L116" s="10">
        <f t="shared" si="31"/>
        <v>145.696963264</v>
      </c>
      <c r="M116" s="10">
        <f t="shared" si="32"/>
        <v>625.38982137599999</v>
      </c>
      <c r="N116" s="10">
        <f t="shared" si="33"/>
        <v>625.38982137599999</v>
      </c>
      <c r="O116" s="10">
        <v>1034.1994570239999</v>
      </c>
      <c r="P116" s="10">
        <v>1034.1994570239999</v>
      </c>
      <c r="Q116" s="10">
        <f t="shared" si="34"/>
        <v>1123.516886272</v>
      </c>
      <c r="R116" s="10">
        <f t="shared" si="35"/>
        <v>1123.516886272</v>
      </c>
      <c r="S116" s="10">
        <f t="shared" si="36"/>
        <v>1079.184060736</v>
      </c>
      <c r="T116" s="10">
        <f t="shared" si="37"/>
        <v>1079.184060736</v>
      </c>
      <c r="U116" s="10">
        <f t="shared" si="38"/>
        <v>799.13778713599993</v>
      </c>
      <c r="V116" s="10">
        <f t="shared" si="39"/>
        <v>799.13778713599993</v>
      </c>
      <c r="W116" s="10">
        <f t="shared" si="40"/>
        <v>644.39749190399993</v>
      </c>
      <c r="X116" s="10">
        <f t="shared" si="41"/>
        <v>644.39749190399993</v>
      </c>
      <c r="Y116" s="10">
        <f t="shared" si="42"/>
        <v>214.96661971199995</v>
      </c>
      <c r="Z116" s="10">
        <f t="shared" si="43"/>
        <v>139.19109107199998</v>
      </c>
      <c r="AA116" s="10">
        <f t="shared" si="44"/>
        <v>297.46708441599998</v>
      </c>
      <c r="AB116" s="10">
        <f t="shared" si="45"/>
        <v>173.44264774399997</v>
      </c>
      <c r="AC116" s="10">
        <f t="shared" si="46"/>
        <v>682.58714572799988</v>
      </c>
      <c r="AD116" s="58">
        <f t="shared" si="47"/>
        <v>508.14878591999997</v>
      </c>
      <c r="AE116" s="59">
        <f t="shared" si="48"/>
        <v>609.7662726399999</v>
      </c>
      <c r="AF116" s="59">
        <f t="shared" si="49"/>
        <v>609.7662726399999</v>
      </c>
      <c r="AG116" s="59">
        <f t="shared" si="50"/>
        <v>571.86714009600007</v>
      </c>
      <c r="AH116" s="59">
        <f t="shared" si="51"/>
        <v>434.23403705599992</v>
      </c>
      <c r="AI116" s="57"/>
      <c r="AJ116" s="57"/>
      <c r="AK116" s="57"/>
      <c r="AL116" s="57"/>
      <c r="AM116" s="57"/>
      <c r="AN116" s="57"/>
      <c r="AO116" s="57"/>
      <c r="AP116" s="57"/>
      <c r="AQ116" s="57"/>
      <c r="AR116" s="57"/>
      <c r="AS116" s="57"/>
      <c r="AT116" s="57"/>
    </row>
    <row r="117" spans="1:46" s="13" customFormat="1" ht="15">
      <c r="A117" s="40" t="s">
        <v>137</v>
      </c>
      <c r="B117" s="40" t="s">
        <v>4</v>
      </c>
      <c r="C117" s="54" t="s">
        <v>138</v>
      </c>
      <c r="D117" s="13">
        <v>0.99</v>
      </c>
      <c r="E117" s="13">
        <v>0.94899999999999995</v>
      </c>
      <c r="F117" s="13">
        <v>0.32200000000000001</v>
      </c>
      <c r="G117" s="10">
        <f t="shared" si="26"/>
        <v>643.45230527999979</v>
      </c>
      <c r="H117" s="10">
        <f t="shared" si="27"/>
        <v>461.93244415999993</v>
      </c>
      <c r="I117" s="10">
        <f t="shared" si="28"/>
        <v>1363.4596745599999</v>
      </c>
      <c r="J117" s="10">
        <f t="shared" si="29"/>
        <v>53.434261759999991</v>
      </c>
      <c r="K117" s="10">
        <f t="shared" si="30"/>
        <v>1178.820228416</v>
      </c>
      <c r="L117" s="10">
        <f t="shared" si="31"/>
        <v>145.86947155199996</v>
      </c>
      <c r="M117" s="10">
        <f t="shared" si="32"/>
        <v>643.90992140799995</v>
      </c>
      <c r="N117" s="10">
        <f t="shared" si="33"/>
        <v>643.90992140799995</v>
      </c>
      <c r="O117" s="10">
        <v>1034.1994570239999</v>
      </c>
      <c r="P117" s="10">
        <v>1034.1994570239999</v>
      </c>
      <c r="Q117" s="10">
        <f t="shared" si="34"/>
        <v>1151.4859653759997</v>
      </c>
      <c r="R117" s="10">
        <f t="shared" si="35"/>
        <v>1151.4859653759997</v>
      </c>
      <c r="S117" s="10">
        <f t="shared" si="36"/>
        <v>1100.6977930879998</v>
      </c>
      <c r="T117" s="10">
        <f t="shared" si="37"/>
        <v>1100.6977930879998</v>
      </c>
      <c r="U117" s="10">
        <f t="shared" si="38"/>
        <v>818.38545350399988</v>
      </c>
      <c r="V117" s="10">
        <f t="shared" si="39"/>
        <v>818.38545350399988</v>
      </c>
      <c r="W117" s="10">
        <f t="shared" si="40"/>
        <v>661.08893190399988</v>
      </c>
      <c r="X117" s="10">
        <f t="shared" si="41"/>
        <v>661.08893190399988</v>
      </c>
      <c r="Y117" s="10">
        <f t="shared" si="42"/>
        <v>226.82241420799994</v>
      </c>
      <c r="Z117" s="10">
        <f t="shared" si="43"/>
        <v>142.91228972799999</v>
      </c>
      <c r="AA117" s="10">
        <f t="shared" si="44"/>
        <v>314.24153049599988</v>
      </c>
      <c r="AB117" s="10">
        <f t="shared" si="45"/>
        <v>176.90291859199996</v>
      </c>
      <c r="AC117" s="10">
        <f t="shared" si="46"/>
        <v>713.17813427199985</v>
      </c>
      <c r="AD117" s="55">
        <f t="shared" si="47"/>
        <v>520.01360281599989</v>
      </c>
      <c r="AE117" s="56">
        <f t="shared" si="48"/>
        <v>622.2204327039999</v>
      </c>
      <c r="AF117" s="56">
        <f t="shared" si="49"/>
        <v>622.2204327039999</v>
      </c>
      <c r="AG117" s="56">
        <f t="shared" si="50"/>
        <v>596.58418534400005</v>
      </c>
      <c r="AH117" s="56">
        <f t="shared" si="51"/>
        <v>444.17600006399994</v>
      </c>
      <c r="AI117" s="57"/>
      <c r="AJ117" s="57"/>
      <c r="AK117" s="57"/>
      <c r="AL117" s="57"/>
      <c r="AM117" s="57"/>
      <c r="AN117" s="57"/>
      <c r="AO117" s="57"/>
      <c r="AP117" s="57"/>
      <c r="AQ117" s="57"/>
      <c r="AR117" s="57"/>
      <c r="AS117" s="57"/>
      <c r="AT117" s="57"/>
    </row>
    <row r="118" spans="1:46" s="60" customFormat="1" ht="15">
      <c r="A118" s="40" t="s">
        <v>139</v>
      </c>
      <c r="B118" s="40" t="s">
        <v>140</v>
      </c>
      <c r="C118" s="54" t="s">
        <v>141</v>
      </c>
      <c r="D118" s="13">
        <v>0.98499999999999999</v>
      </c>
      <c r="E118" s="13">
        <v>1</v>
      </c>
      <c r="F118" s="13">
        <v>0.86</v>
      </c>
      <c r="G118" s="10">
        <f t="shared" si="26"/>
        <v>673.96786656000006</v>
      </c>
      <c r="H118" s="10">
        <f t="shared" si="27"/>
        <v>482.69298655999995</v>
      </c>
      <c r="I118" s="10">
        <f t="shared" si="28"/>
        <v>1435.5721087999998</v>
      </c>
      <c r="J118" s="10">
        <f t="shared" si="29"/>
        <v>55.144908799999989</v>
      </c>
      <c r="K118" s="10">
        <f t="shared" si="30"/>
        <v>1240.3021100799999</v>
      </c>
      <c r="L118" s="10">
        <f t="shared" si="31"/>
        <v>151.83977407999998</v>
      </c>
      <c r="M118" s="10">
        <f t="shared" si="32"/>
        <v>672.82021728000007</v>
      </c>
      <c r="N118" s="10">
        <f t="shared" si="33"/>
        <v>672.82021728000007</v>
      </c>
      <c r="O118" s="10">
        <v>1034.1994570239999</v>
      </c>
      <c r="P118" s="10">
        <v>1034.1994570239999</v>
      </c>
      <c r="Q118" s="10">
        <f t="shared" si="34"/>
        <v>1202.6787020799998</v>
      </c>
      <c r="R118" s="10">
        <f t="shared" si="35"/>
        <v>1202.6787020799998</v>
      </c>
      <c r="S118" s="10">
        <f t="shared" si="36"/>
        <v>1149.3887987199998</v>
      </c>
      <c r="T118" s="10">
        <f t="shared" si="37"/>
        <v>1149.3887987199998</v>
      </c>
      <c r="U118" s="10">
        <f t="shared" si="38"/>
        <v>854.98788671999989</v>
      </c>
      <c r="V118" s="10">
        <f t="shared" si="39"/>
        <v>854.98788671999989</v>
      </c>
      <c r="W118" s="10">
        <f t="shared" si="40"/>
        <v>690.6647200000001</v>
      </c>
      <c r="X118" s="10">
        <f t="shared" si="41"/>
        <v>690.6647200000001</v>
      </c>
      <c r="Y118" s="10">
        <f t="shared" si="42"/>
        <v>237.63197119999995</v>
      </c>
      <c r="Z118" s="10">
        <f t="shared" si="43"/>
        <v>149.2124512</v>
      </c>
      <c r="AA118" s="10">
        <f t="shared" si="44"/>
        <v>329.4493270399999</v>
      </c>
      <c r="AB118" s="10">
        <f t="shared" si="45"/>
        <v>184.73003103999997</v>
      </c>
      <c r="AC118" s="10">
        <f t="shared" si="46"/>
        <v>747.32900095999992</v>
      </c>
      <c r="AD118" s="58">
        <f t="shared" si="47"/>
        <v>543.78365696000003</v>
      </c>
      <c r="AE118" s="59">
        <f t="shared" si="48"/>
        <v>649.81129279999982</v>
      </c>
      <c r="AF118" s="59">
        <f t="shared" si="49"/>
        <v>649.81129279999982</v>
      </c>
      <c r="AG118" s="59">
        <f t="shared" si="50"/>
        <v>624.77232831999993</v>
      </c>
      <c r="AH118" s="59">
        <f t="shared" si="51"/>
        <v>464.17360831999991</v>
      </c>
    </row>
    <row r="119" spans="1:46">
      <c r="A119" s="20" t="s">
        <v>1131</v>
      </c>
      <c r="B119" s="5"/>
      <c r="C119" s="19"/>
      <c r="D119" s="6"/>
      <c r="E119" s="6"/>
      <c r="F119" s="6"/>
      <c r="G119" s="33"/>
      <c r="H119" s="33"/>
      <c r="I119" s="33"/>
      <c r="J119" s="33"/>
      <c r="K119" s="33"/>
      <c r="L119" s="33"/>
      <c r="M119" s="33"/>
      <c r="N119" s="33"/>
      <c r="O119" s="33"/>
      <c r="P119" s="33"/>
      <c r="Q119" s="33"/>
      <c r="R119" s="33"/>
      <c r="S119" s="33"/>
      <c r="T119" s="33"/>
      <c r="U119" s="33"/>
      <c r="V119" s="33"/>
      <c r="W119" s="33">
        <f>SUM((D119*8.38)+(E119*10.5)+(F119*0.61))*35.9996</f>
        <v>0</v>
      </c>
      <c r="X119" s="33">
        <f>SUM((D119*8.38)+(E119*10.5)+(F119*0.61))*35.9996</f>
        <v>0</v>
      </c>
      <c r="Y119" s="33"/>
      <c r="Z119" s="33"/>
      <c r="AA119" s="33">
        <f>SUM((D119*2.41)+(E119*6.31)+(F119*0.18))*35.9996</f>
        <v>0</v>
      </c>
      <c r="AB119" s="33">
        <f>SUM((D119*2.41)+(E119*2.66)+(F119*0.18))*35.9996</f>
        <v>0</v>
      </c>
      <c r="AC119" s="33"/>
    </row>
    <row r="120" spans="1:46" s="21" customFormat="1">
      <c r="C120" s="29"/>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row>
    <row r="121" spans="1:46" s="23" customFormat="1" ht="15">
      <c r="A121" s="22" t="s">
        <v>1132</v>
      </c>
      <c r="C121" s="30"/>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row>
    <row r="122" spans="1:46" s="21" customFormat="1">
      <c r="A122" s="24"/>
      <c r="C122" s="29"/>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row>
    <row r="123" spans="1:46" s="26" customFormat="1" ht="12">
      <c r="A123" s="25" t="s">
        <v>1133</v>
      </c>
      <c r="C123" s="31"/>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row>
    <row r="124" spans="1:46" s="26" customFormat="1" ht="12">
      <c r="A124" s="25" t="s">
        <v>1134</v>
      </c>
      <c r="C124" s="31"/>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row>
    <row r="125" spans="1:46" s="21" customFormat="1">
      <c r="A125" s="27"/>
      <c r="B125" s="27"/>
      <c r="C125" s="29"/>
      <c r="G125" s="37"/>
      <c r="H125" s="37"/>
      <c r="I125" s="37"/>
      <c r="J125" s="37"/>
      <c r="K125" s="37"/>
      <c r="L125" s="37"/>
      <c r="M125" s="37"/>
      <c r="N125" s="37"/>
      <c r="O125" s="37"/>
      <c r="P125" s="37"/>
      <c r="Q125" s="37"/>
      <c r="R125" s="37"/>
      <c r="S125" s="37"/>
      <c r="T125" s="37"/>
      <c r="U125" s="37"/>
      <c r="V125" s="37"/>
      <c r="W125" s="37"/>
      <c r="X125" s="37"/>
      <c r="Y125" s="37"/>
      <c r="Z125" s="37"/>
      <c r="AA125" s="34"/>
      <c r="AB125" s="34"/>
      <c r="AC125" s="34"/>
      <c r="AD125" s="34"/>
      <c r="AE125" s="34"/>
      <c r="AF125" s="34"/>
      <c r="AG125" s="34"/>
      <c r="AH125" s="34"/>
    </row>
    <row r="126" spans="1:46" s="26" customFormat="1" ht="12">
      <c r="A126" s="25" t="s">
        <v>142</v>
      </c>
      <c r="C126" s="31"/>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row>
    <row r="127" spans="1:46" s="26" customFormat="1" ht="12">
      <c r="A127" s="25" t="s">
        <v>143</v>
      </c>
      <c r="C127" s="31"/>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row>
    <row r="128" spans="1:46">
      <c r="G128" s="38"/>
      <c r="H128" s="38"/>
      <c r="I128" s="38"/>
      <c r="J128" s="38"/>
      <c r="K128" s="38"/>
      <c r="L128" s="38"/>
      <c r="M128" s="38"/>
      <c r="N128" s="38"/>
      <c r="O128" s="38"/>
      <c r="P128" s="38"/>
      <c r="Q128" s="38"/>
      <c r="R128" s="38"/>
      <c r="S128" s="38"/>
      <c r="T128" s="38"/>
      <c r="U128" s="38"/>
      <c r="V128" s="38"/>
      <c r="W128" s="38"/>
      <c r="X128" s="38"/>
      <c r="Y128" s="38"/>
      <c r="Z128" s="38"/>
    </row>
    <row r="129" spans="7:26">
      <c r="G129" s="38"/>
      <c r="H129" s="38"/>
      <c r="I129" s="38"/>
      <c r="J129" s="38"/>
      <c r="K129" s="38"/>
      <c r="L129" s="38"/>
      <c r="M129" s="38"/>
      <c r="N129" s="38"/>
      <c r="O129" s="38"/>
      <c r="P129" s="38"/>
      <c r="Q129" s="38"/>
      <c r="R129" s="38"/>
      <c r="S129" s="38"/>
      <c r="T129" s="38"/>
      <c r="U129" s="38"/>
      <c r="V129" s="38"/>
      <c r="W129" s="38"/>
      <c r="X129" s="38"/>
      <c r="Y129" s="38"/>
      <c r="Z129" s="38"/>
    </row>
    <row r="130" spans="7:26">
      <c r="G130" s="38"/>
      <c r="H130" s="38"/>
      <c r="I130" s="38"/>
      <c r="J130" s="38"/>
      <c r="K130" s="38"/>
      <c r="L130" s="38"/>
      <c r="M130" s="38"/>
      <c r="N130" s="38"/>
      <c r="O130" s="38"/>
      <c r="P130" s="38"/>
      <c r="Q130" s="38"/>
      <c r="R130" s="38"/>
      <c r="S130" s="38"/>
      <c r="T130" s="38"/>
      <c r="U130" s="38"/>
      <c r="V130" s="38"/>
      <c r="W130" s="38"/>
      <c r="X130" s="38"/>
      <c r="Y130" s="38"/>
      <c r="Z130" s="38"/>
    </row>
    <row r="131" spans="7:26">
      <c r="G131" s="38"/>
      <c r="H131" s="38"/>
      <c r="I131" s="38"/>
      <c r="J131" s="38"/>
      <c r="K131" s="38"/>
      <c r="L131" s="38"/>
      <c r="M131" s="38"/>
      <c r="N131" s="38"/>
      <c r="O131" s="38"/>
      <c r="P131" s="38"/>
      <c r="Q131" s="38"/>
      <c r="R131" s="38"/>
      <c r="S131" s="38"/>
      <c r="T131" s="38"/>
      <c r="U131" s="38"/>
      <c r="V131" s="38"/>
      <c r="W131" s="38"/>
      <c r="X131" s="38"/>
      <c r="Y131" s="38"/>
      <c r="Z131" s="38"/>
    </row>
    <row r="132" spans="7:26">
      <c r="G132" s="38"/>
      <c r="H132" s="38"/>
      <c r="I132" s="38"/>
      <c r="J132" s="38"/>
      <c r="K132" s="38"/>
      <c r="L132" s="38"/>
      <c r="M132" s="38"/>
      <c r="N132" s="38"/>
      <c r="O132" s="38"/>
      <c r="P132" s="38"/>
      <c r="Q132" s="38"/>
      <c r="R132" s="38"/>
      <c r="S132" s="38"/>
      <c r="T132" s="38"/>
      <c r="U132" s="38"/>
      <c r="V132" s="38"/>
      <c r="W132" s="38"/>
      <c r="X132" s="38"/>
      <c r="Y132" s="38"/>
      <c r="Z132" s="38"/>
    </row>
    <row r="133" spans="7:26">
      <c r="G133" s="38"/>
      <c r="H133" s="38"/>
      <c r="I133" s="38"/>
      <c r="J133" s="38"/>
      <c r="K133" s="38"/>
      <c r="L133" s="38"/>
      <c r="M133" s="38"/>
      <c r="N133" s="38"/>
      <c r="O133" s="38"/>
      <c r="P133" s="38"/>
      <c r="Q133" s="38"/>
      <c r="R133" s="38"/>
      <c r="S133" s="38"/>
      <c r="T133" s="38"/>
      <c r="U133" s="38"/>
      <c r="V133" s="38"/>
      <c r="W133" s="38"/>
      <c r="X133" s="38"/>
      <c r="Y133" s="38"/>
      <c r="Z133" s="38"/>
    </row>
    <row r="134" spans="7:26">
      <c r="G134" s="38"/>
      <c r="H134" s="38"/>
      <c r="I134" s="38"/>
      <c r="J134" s="38"/>
      <c r="K134" s="38"/>
      <c r="L134" s="38"/>
      <c r="M134" s="38"/>
      <c r="N134" s="38"/>
      <c r="O134" s="38"/>
      <c r="P134" s="38"/>
      <c r="Q134" s="38"/>
      <c r="R134" s="38"/>
      <c r="S134" s="38"/>
      <c r="T134" s="38"/>
      <c r="U134" s="38"/>
      <c r="V134" s="38"/>
      <c r="W134" s="38"/>
      <c r="X134" s="38"/>
      <c r="Y134" s="38"/>
      <c r="Z134" s="38"/>
    </row>
    <row r="135" spans="7:26">
      <c r="G135" s="38"/>
      <c r="H135" s="38"/>
      <c r="I135" s="38"/>
      <c r="J135" s="38"/>
      <c r="K135" s="38"/>
      <c r="L135" s="38"/>
      <c r="M135" s="38"/>
      <c r="N135" s="38"/>
      <c r="O135" s="38"/>
      <c r="P135" s="38"/>
      <c r="Q135" s="38"/>
      <c r="R135" s="38"/>
      <c r="S135" s="38"/>
      <c r="T135" s="38"/>
      <c r="U135" s="38"/>
      <c r="V135" s="38"/>
      <c r="W135" s="38"/>
      <c r="X135" s="38"/>
      <c r="Y135" s="38"/>
      <c r="Z135" s="38"/>
    </row>
    <row r="136" spans="7:26">
      <c r="G136" s="38"/>
      <c r="H136" s="38"/>
      <c r="I136" s="38"/>
      <c r="J136" s="38"/>
      <c r="K136" s="38"/>
      <c r="L136" s="38"/>
      <c r="M136" s="38"/>
      <c r="N136" s="38"/>
      <c r="O136" s="38"/>
      <c r="P136" s="38"/>
      <c r="Q136" s="38"/>
      <c r="R136" s="38"/>
      <c r="S136" s="38"/>
      <c r="T136" s="38"/>
      <c r="U136" s="38"/>
      <c r="V136" s="38"/>
      <c r="W136" s="38"/>
      <c r="X136" s="38"/>
      <c r="Y136" s="38"/>
      <c r="Z136" s="38"/>
    </row>
    <row r="137" spans="7:26">
      <c r="G137" s="38"/>
      <c r="H137" s="38"/>
      <c r="I137" s="38"/>
      <c r="J137" s="38"/>
      <c r="K137" s="38"/>
      <c r="L137" s="38"/>
      <c r="M137" s="38"/>
      <c r="N137" s="38"/>
      <c r="O137" s="38"/>
      <c r="P137" s="38"/>
      <c r="Q137" s="38"/>
      <c r="R137" s="38"/>
      <c r="S137" s="38"/>
      <c r="T137" s="38"/>
      <c r="U137" s="38"/>
      <c r="V137" s="38"/>
      <c r="W137" s="38"/>
      <c r="X137" s="38"/>
      <c r="Y137" s="38"/>
      <c r="Z137" s="38"/>
    </row>
    <row r="138" spans="7:26">
      <c r="G138" s="38"/>
      <c r="H138" s="38"/>
      <c r="I138" s="38"/>
      <c r="J138" s="38"/>
      <c r="K138" s="38"/>
      <c r="L138" s="38"/>
      <c r="M138" s="38"/>
      <c r="N138" s="38"/>
      <c r="O138" s="38"/>
      <c r="P138" s="38"/>
      <c r="Q138" s="38"/>
      <c r="R138" s="38"/>
      <c r="S138" s="38"/>
      <c r="T138" s="38"/>
      <c r="U138" s="38"/>
      <c r="V138" s="38"/>
      <c r="W138" s="38"/>
      <c r="X138" s="38"/>
      <c r="Y138" s="38"/>
      <c r="Z138" s="38"/>
    </row>
    <row r="139" spans="7:26">
      <c r="G139" s="38"/>
      <c r="H139" s="38"/>
      <c r="I139" s="38"/>
      <c r="J139" s="38"/>
      <c r="K139" s="38"/>
      <c r="L139" s="38"/>
      <c r="M139" s="38"/>
      <c r="N139" s="38"/>
      <c r="O139" s="38"/>
      <c r="P139" s="38"/>
      <c r="Q139" s="38"/>
      <c r="R139" s="38"/>
      <c r="S139" s="38"/>
      <c r="T139" s="38"/>
      <c r="U139" s="38"/>
      <c r="V139" s="38"/>
      <c r="W139" s="38"/>
      <c r="X139" s="38"/>
      <c r="Y139" s="38"/>
      <c r="Z139" s="38"/>
    </row>
    <row r="140" spans="7:26">
      <c r="G140" s="38"/>
      <c r="H140" s="38"/>
      <c r="I140" s="38"/>
      <c r="J140" s="38"/>
      <c r="K140" s="38"/>
      <c r="L140" s="38"/>
      <c r="M140" s="38"/>
      <c r="N140" s="38"/>
      <c r="O140" s="38"/>
      <c r="P140" s="38"/>
      <c r="Q140" s="38"/>
      <c r="R140" s="38"/>
      <c r="S140" s="38"/>
      <c r="T140" s="38"/>
      <c r="U140" s="38"/>
      <c r="V140" s="38"/>
      <c r="W140" s="38"/>
      <c r="X140" s="38"/>
      <c r="Y140" s="38"/>
      <c r="Z140" s="38"/>
    </row>
    <row r="141" spans="7:26">
      <c r="G141" s="38"/>
      <c r="H141" s="38"/>
      <c r="I141" s="38"/>
      <c r="J141" s="38"/>
      <c r="K141" s="38"/>
      <c r="L141" s="38"/>
      <c r="M141" s="38"/>
      <c r="N141" s="38"/>
      <c r="O141" s="38"/>
      <c r="P141" s="38"/>
      <c r="Q141" s="38"/>
      <c r="R141" s="38"/>
      <c r="S141" s="38"/>
      <c r="T141" s="38"/>
      <c r="U141" s="38"/>
      <c r="V141" s="38"/>
      <c r="W141" s="38"/>
      <c r="X141" s="38"/>
      <c r="Y141" s="38"/>
      <c r="Z141" s="38"/>
    </row>
    <row r="142" spans="7:26">
      <c r="G142" s="38"/>
      <c r="H142" s="38"/>
      <c r="I142" s="38"/>
      <c r="J142" s="38"/>
      <c r="K142" s="38"/>
      <c r="L142" s="38"/>
      <c r="M142" s="38"/>
      <c r="N142" s="38"/>
      <c r="O142" s="38"/>
      <c r="P142" s="38"/>
      <c r="Q142" s="38"/>
      <c r="R142" s="38"/>
      <c r="S142" s="38"/>
      <c r="T142" s="38"/>
      <c r="U142" s="38"/>
      <c r="V142" s="38"/>
      <c r="W142" s="38"/>
      <c r="X142" s="38"/>
      <c r="Y142" s="38"/>
      <c r="Z142" s="38"/>
    </row>
    <row r="143" spans="7:26">
      <c r="G143" s="38"/>
      <c r="H143" s="38"/>
      <c r="I143" s="38"/>
      <c r="J143" s="38"/>
      <c r="K143" s="38"/>
      <c r="L143" s="38"/>
      <c r="M143" s="38"/>
      <c r="N143" s="38"/>
      <c r="O143" s="38"/>
      <c r="P143" s="38"/>
      <c r="Q143" s="38"/>
      <c r="R143" s="38"/>
      <c r="S143" s="38"/>
      <c r="T143" s="38"/>
      <c r="U143" s="38"/>
      <c r="V143" s="38"/>
      <c r="W143" s="38"/>
      <c r="X143" s="38"/>
      <c r="Y143" s="38"/>
      <c r="Z143" s="38"/>
    </row>
    <row r="144" spans="7:26">
      <c r="G144" s="38"/>
      <c r="H144" s="38"/>
      <c r="I144" s="38"/>
      <c r="J144" s="38"/>
      <c r="K144" s="38"/>
      <c r="L144" s="38"/>
      <c r="M144" s="38"/>
      <c r="N144" s="38"/>
      <c r="O144" s="38"/>
      <c r="P144" s="38"/>
      <c r="Q144" s="38"/>
      <c r="R144" s="38"/>
      <c r="S144" s="38"/>
      <c r="T144" s="38"/>
      <c r="U144" s="38"/>
      <c r="V144" s="38"/>
      <c r="W144" s="38"/>
      <c r="X144" s="38"/>
      <c r="Y144" s="38"/>
      <c r="Z144" s="38"/>
    </row>
    <row r="145" spans="7:26">
      <c r="G145" s="38"/>
      <c r="H145" s="38"/>
      <c r="I145" s="38"/>
      <c r="J145" s="38"/>
      <c r="K145" s="38"/>
      <c r="L145" s="38"/>
      <c r="M145" s="38"/>
      <c r="N145" s="38"/>
      <c r="O145" s="38"/>
      <c r="P145" s="38"/>
      <c r="Q145" s="38"/>
      <c r="R145" s="38"/>
      <c r="S145" s="38"/>
      <c r="T145" s="38"/>
      <c r="U145" s="38"/>
      <c r="V145" s="38"/>
      <c r="W145" s="38"/>
      <c r="X145" s="38"/>
      <c r="Y145" s="38"/>
      <c r="Z145" s="38"/>
    </row>
    <row r="146" spans="7:26">
      <c r="G146" s="38"/>
      <c r="H146" s="38"/>
      <c r="I146" s="38"/>
      <c r="J146" s="38"/>
      <c r="K146" s="38"/>
      <c r="L146" s="38"/>
      <c r="M146" s="38"/>
      <c r="N146" s="38"/>
      <c r="O146" s="38"/>
      <c r="P146" s="38"/>
      <c r="Q146" s="38"/>
      <c r="R146" s="38"/>
      <c r="S146" s="38"/>
      <c r="T146" s="38"/>
      <c r="U146" s="38"/>
      <c r="V146" s="38"/>
      <c r="W146" s="38"/>
      <c r="X146" s="38"/>
      <c r="Y146" s="38"/>
      <c r="Z146" s="38"/>
    </row>
    <row r="147" spans="7:26">
      <c r="G147" s="38"/>
      <c r="H147" s="38"/>
      <c r="I147" s="38"/>
      <c r="J147" s="38"/>
      <c r="K147" s="38"/>
      <c r="L147" s="38"/>
      <c r="M147" s="38"/>
      <c r="N147" s="38"/>
      <c r="O147" s="38"/>
      <c r="P147" s="38"/>
      <c r="Q147" s="38"/>
      <c r="R147" s="38"/>
      <c r="S147" s="38"/>
      <c r="T147" s="38"/>
      <c r="U147" s="38"/>
      <c r="V147" s="38"/>
      <c r="W147" s="38"/>
      <c r="X147" s="38"/>
      <c r="Y147" s="38"/>
      <c r="Z147" s="38"/>
    </row>
    <row r="148" spans="7:26">
      <c r="G148" s="38"/>
      <c r="H148" s="38"/>
      <c r="I148" s="38"/>
      <c r="J148" s="38"/>
      <c r="K148" s="38"/>
      <c r="L148" s="38"/>
      <c r="M148" s="38"/>
      <c r="N148" s="38"/>
      <c r="O148" s="38"/>
      <c r="P148" s="38"/>
      <c r="Q148" s="38"/>
      <c r="R148" s="38"/>
      <c r="S148" s="38"/>
      <c r="T148" s="38"/>
      <c r="U148" s="38"/>
      <c r="V148" s="38"/>
      <c r="W148" s="38"/>
      <c r="X148" s="38"/>
      <c r="Y148" s="38"/>
      <c r="Z148" s="38"/>
    </row>
    <row r="232" spans="33:34">
      <c r="AG232" s="39"/>
      <c r="AH232" s="39"/>
    </row>
    <row r="233" spans="33:34">
      <c r="AG233" s="39"/>
      <c r="AH233" s="39"/>
    </row>
    <row r="234" spans="33:34">
      <c r="AG234" s="39"/>
      <c r="AH234" s="39"/>
    </row>
    <row r="235" spans="33:34">
      <c r="AG235" s="39"/>
      <c r="AH235" s="39"/>
    </row>
    <row r="236" spans="33:34">
      <c r="AG236" s="39"/>
      <c r="AH236" s="39"/>
    </row>
    <row r="237" spans="33:34">
      <c r="AG237" s="39"/>
      <c r="AH237" s="39"/>
    </row>
    <row r="238" spans="33:34">
      <c r="AG238" s="39"/>
      <c r="AH238" s="39"/>
    </row>
  </sheetData>
  <sheetProtection algorithmName="SHA-512" hashValue="59tN8khUKacTmpfsar7HlzaZljY624mdX7vVAsuSAlXPoqN2E8Br2CC1ZdiaGGkdrv94vPam2/UOVPR8EXaO6g==" saltValue="rsce5UZgqQDmMPZVITcvqg==" spinCount="100000" sheet="1" sort="0" autoFilter="0"/>
  <autoFilter ref="AE5:AH5" xr:uid="{00000000-0009-0000-0000-000000000000}"/>
  <mergeCells count="16">
    <mergeCell ref="AC3:AD3"/>
    <mergeCell ref="S3:T3"/>
    <mergeCell ref="U3:V3"/>
    <mergeCell ref="AE3:AF3"/>
    <mergeCell ref="AG3:AH3"/>
    <mergeCell ref="Y3:Z3"/>
    <mergeCell ref="A2:C2"/>
    <mergeCell ref="D3:F3"/>
    <mergeCell ref="AA3:AB3"/>
    <mergeCell ref="G3:H3"/>
    <mergeCell ref="I3:J3"/>
    <mergeCell ref="K3:L3"/>
    <mergeCell ref="M3:N3"/>
    <mergeCell ref="O3:P3"/>
    <mergeCell ref="Q3:R3"/>
    <mergeCell ref="W3:X3"/>
  </mergeCells>
  <pageMargins left="0.7" right="0.7" top="0.75" bottom="0.75" header="0.3" footer="0.3"/>
  <pageSetup scale="8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I516"/>
  <sheetViews>
    <sheetView topLeftCell="B1" workbookViewId="0">
      <pane ySplit="4" topLeftCell="A5" activePane="bottomLeft" state="frozen"/>
      <selection pane="bottomLeft" activeCell="J3" sqref="J3"/>
    </sheetView>
  </sheetViews>
  <sheetFormatPr defaultColWidth="11" defaultRowHeight="15.75"/>
  <cols>
    <col min="1" max="1" width="4" hidden="1" customWidth="1"/>
    <col min="2" max="2" width="48.375" style="13" bestFit="1" customWidth="1"/>
    <col min="3" max="3" width="7" style="18" customWidth="1"/>
    <col min="4" max="5" width="10.375" style="13" customWidth="1"/>
    <col min="6" max="6" width="12.5" style="18" customWidth="1"/>
    <col min="7" max="7" width="12.875" style="18" customWidth="1"/>
    <col min="8" max="8" width="22" style="13" customWidth="1"/>
    <col min="9" max="9" width="13.375" style="13" customWidth="1"/>
  </cols>
  <sheetData>
    <row r="1" spans="1:9" ht="20.25">
      <c r="B1" s="85" t="s">
        <v>1139</v>
      </c>
      <c r="C1" s="85"/>
      <c r="D1" s="85"/>
      <c r="E1" s="85"/>
      <c r="F1" s="85"/>
      <c r="G1" s="85"/>
      <c r="H1" s="85"/>
      <c r="I1" s="85"/>
    </row>
    <row r="2" spans="1:9" ht="82.5" customHeight="1">
      <c r="B2" s="86" t="s">
        <v>1145</v>
      </c>
      <c r="C2" s="86"/>
      <c r="D2" s="86"/>
      <c r="E2" s="86"/>
      <c r="F2" s="86"/>
      <c r="G2" s="86"/>
      <c r="H2" s="86"/>
      <c r="I2" s="86"/>
    </row>
    <row r="3" spans="1:9" ht="94.5">
      <c r="A3" s="7" t="s">
        <v>147</v>
      </c>
      <c r="B3" s="69" t="s">
        <v>148</v>
      </c>
      <c r="C3" s="69" t="s">
        <v>149</v>
      </c>
      <c r="D3" s="69" t="s">
        <v>150</v>
      </c>
      <c r="E3" s="69" t="s">
        <v>1035</v>
      </c>
      <c r="F3" s="69" t="s">
        <v>1060</v>
      </c>
      <c r="G3" s="69" t="s">
        <v>1031</v>
      </c>
      <c r="H3" s="69" t="s">
        <v>1062</v>
      </c>
      <c r="I3" s="69" t="s">
        <v>1061</v>
      </c>
    </row>
    <row r="4" spans="1:9" hidden="1">
      <c r="A4" s="2" t="s">
        <v>151</v>
      </c>
      <c r="B4" s="13" t="s">
        <v>152</v>
      </c>
      <c r="C4" s="13" t="s">
        <v>153</v>
      </c>
      <c r="D4" s="13" t="s">
        <v>154</v>
      </c>
      <c r="E4" s="13" t="s">
        <v>1034</v>
      </c>
      <c r="F4" s="13" t="s">
        <v>1008</v>
      </c>
      <c r="G4" s="13" t="s">
        <v>1009</v>
      </c>
      <c r="H4" s="13" t="s">
        <v>1011</v>
      </c>
      <c r="I4" s="14" t="s">
        <v>1012</v>
      </c>
    </row>
    <row r="5" spans="1:9">
      <c r="A5" s="2"/>
      <c r="B5" s="15" t="s">
        <v>1033</v>
      </c>
      <c r="C5" s="15"/>
      <c r="D5" s="15"/>
      <c r="E5" s="16">
        <v>806.97</v>
      </c>
      <c r="F5" s="16">
        <v>1935.2</v>
      </c>
      <c r="G5" s="16">
        <v>3127.06</v>
      </c>
      <c r="H5" s="16">
        <v>2021.86</v>
      </c>
      <c r="I5" s="16">
        <v>3818.33</v>
      </c>
    </row>
    <row r="6" spans="1:9">
      <c r="A6" s="3" t="s">
        <v>155</v>
      </c>
      <c r="B6" s="13" t="s">
        <v>5</v>
      </c>
      <c r="C6" s="13" t="s">
        <v>156</v>
      </c>
      <c r="D6" s="13">
        <v>0.66290000000000004</v>
      </c>
      <c r="E6" s="17">
        <f>SUM(($E$5*0.6)*Table1[[#This Row],[Column4]])+($E$5*0.4)</f>
        <v>643.75224780000008</v>
      </c>
      <c r="F6" s="17">
        <f>SUM(($F$5*0.6)*Table1[[#This Row],[Column4]])+($F$5*0.4)</f>
        <v>1543.7864480000001</v>
      </c>
      <c r="G6" s="17">
        <f>SUM(($G$5*0.6)*Table1[[#This Row],[Column4]])+($G$5*0.4)</f>
        <v>2494.5808444000004</v>
      </c>
      <c r="H6" s="17">
        <f>SUM(($H$5*0.6)*Table1[[#This Row],[Column4]])+($H$5*0.4)</f>
        <v>1612.9185964000001</v>
      </c>
      <c r="I6" s="17">
        <f>SUM(($I$5*0.6)*Table1[[#This Row],[Column4]])+($I$5*0.4)</f>
        <v>3046.0345742</v>
      </c>
    </row>
    <row r="7" spans="1:9">
      <c r="A7" s="3" t="s">
        <v>157</v>
      </c>
      <c r="B7" s="13" t="s">
        <v>158</v>
      </c>
      <c r="C7" s="13" t="s">
        <v>159</v>
      </c>
      <c r="D7" s="13">
        <v>1.2624</v>
      </c>
      <c r="E7" s="17">
        <f>SUM(($E$5*0.6)*Table1[[#This Row],[Column4]])+($E$5*0.4)</f>
        <v>934.01935679999997</v>
      </c>
      <c r="F7" s="17">
        <f>SUM(($F$5*0.6)*Table1[[#This Row],[Column4]])+($F$5*0.4)</f>
        <v>2239.877888</v>
      </c>
      <c r="G7" s="17">
        <f>SUM(($G$5*0.6)*Table1[[#This Row],[Column4]])+($G$5*0.4)</f>
        <v>3619.3843263999997</v>
      </c>
      <c r="H7" s="17">
        <f>SUM(($H$5*0.6)*Table1[[#This Row],[Column4]])+($H$5*0.4)</f>
        <v>2340.1816383999999</v>
      </c>
      <c r="I7" s="17">
        <f>SUM(($I$5*0.6)*Table1[[#This Row],[Column4]])+($I$5*0.4)</f>
        <v>4419.4878752000004</v>
      </c>
    </row>
    <row r="8" spans="1:9">
      <c r="A8" s="3" t="s">
        <v>160</v>
      </c>
      <c r="B8" s="13" t="s">
        <v>10</v>
      </c>
      <c r="C8" s="13" t="s">
        <v>161</v>
      </c>
      <c r="D8" s="13">
        <v>1.026</v>
      </c>
      <c r="E8" s="17">
        <f>SUM(($E$5*0.6)*Table1[[#This Row],[Column4]])+($E$5*0.4)</f>
        <v>819.55873199999996</v>
      </c>
      <c r="F8" s="17">
        <f>SUM(($F$5*0.6)*Table1[[#This Row],[Column4]])+($F$5*0.4)</f>
        <v>1965.3891199999998</v>
      </c>
      <c r="G8" s="17">
        <f>SUM(($G$5*0.6)*Table1[[#This Row],[Column4]])+($G$5*0.4)</f>
        <v>3175.8421360000002</v>
      </c>
      <c r="H8" s="17">
        <f>SUM(($H$5*0.6)*Table1[[#This Row],[Column4]])+($H$5*0.4)</f>
        <v>2053.4010160000003</v>
      </c>
      <c r="I8" s="17">
        <f>SUM(($I$5*0.6)*Table1[[#This Row],[Column4]])+($I$5*0.4)</f>
        <v>3877.8959480000003</v>
      </c>
    </row>
    <row r="9" spans="1:9">
      <c r="A9" s="3" t="s">
        <v>162</v>
      </c>
      <c r="B9" s="13" t="s">
        <v>13</v>
      </c>
      <c r="C9" s="13" t="s">
        <v>163</v>
      </c>
      <c r="D9" s="13">
        <v>0.73799999999999999</v>
      </c>
      <c r="E9" s="17">
        <f>SUM(($E$5*0.6)*Table1[[#This Row],[Column4]])+($E$5*0.4)</f>
        <v>680.11431600000003</v>
      </c>
      <c r="F9" s="17">
        <f>SUM(($F$5*0.6)*Table1[[#This Row],[Column4]])+($F$5*0.4)</f>
        <v>1630.9865599999998</v>
      </c>
      <c r="G9" s="17">
        <f>SUM(($G$5*0.6)*Table1[[#This Row],[Column4]])+($G$5*0.4)</f>
        <v>2635.4861679999999</v>
      </c>
      <c r="H9" s="17">
        <f>SUM(($H$5*0.6)*Table1[[#This Row],[Column4]])+($H$5*0.4)</f>
        <v>1704.023608</v>
      </c>
      <c r="I9" s="17">
        <f>SUM(($I$5*0.6)*Table1[[#This Row],[Column4]])+($I$5*0.4)</f>
        <v>3218.0885239999998</v>
      </c>
    </row>
    <row r="10" spans="1:9">
      <c r="A10" s="3" t="s">
        <v>166</v>
      </c>
      <c r="B10" s="13" t="s">
        <v>164</v>
      </c>
      <c r="C10" s="13" t="s">
        <v>165</v>
      </c>
      <c r="D10" s="13">
        <v>1.3189</v>
      </c>
      <c r="E10" s="17">
        <f>SUM(($E$5*0.6)*Table1[[#This Row],[Column4]])+($E$5*0.4)</f>
        <v>961.37563980000004</v>
      </c>
      <c r="F10" s="17">
        <f>SUM(($F$5*0.6)*Table1[[#This Row],[Column4]])+($F$5*0.4)</f>
        <v>2305.4811679999998</v>
      </c>
      <c r="G10" s="17">
        <f>SUM(($G$5*0.6)*Table1[[#This Row],[Column4]])+($G$5*0.4)</f>
        <v>3725.3916603999996</v>
      </c>
      <c r="H10" s="17">
        <f>SUM(($H$5*0.6)*Table1[[#This Row],[Column4]])+($H$5*0.4)</f>
        <v>2408.7226924000001</v>
      </c>
      <c r="I10" s="17">
        <f>SUM(($I$5*0.6)*Table1[[#This Row],[Column4]])+($I$5*0.4)</f>
        <v>4548.9292622000003</v>
      </c>
    </row>
    <row r="11" spans="1:9" ht="15" customHeight="1">
      <c r="A11" s="3" t="s">
        <v>170</v>
      </c>
      <c r="B11" s="13" t="s">
        <v>30</v>
      </c>
      <c r="C11" s="13" t="s">
        <v>167</v>
      </c>
      <c r="D11" s="13">
        <v>0.99709999999999999</v>
      </c>
      <c r="E11" s="17">
        <f>SUM(($E$5*0.6)*Table1[[#This Row],[Column4]])+($E$5*0.4)</f>
        <v>805.56587220000006</v>
      </c>
      <c r="F11" s="17">
        <f>SUM(($F$5*0.6)*Table1[[#This Row],[Column4]])+($F$5*0.4)</f>
        <v>1931.8327519999998</v>
      </c>
      <c r="G11" s="17">
        <f>SUM(($G$5*0.6)*Table1[[#This Row],[Column4]])+($G$5*0.4)</f>
        <v>3121.6189156</v>
      </c>
      <c r="H11" s="17">
        <f>SUM(($H$5*0.6)*Table1[[#This Row],[Column4]])+($H$5*0.4)</f>
        <v>2018.3419635999999</v>
      </c>
      <c r="I11" s="17">
        <f>SUM(($I$5*0.6)*Table1[[#This Row],[Column4]])+($I$5*0.4)</f>
        <v>3811.6861058000004</v>
      </c>
    </row>
    <row r="12" spans="1:9">
      <c r="A12" s="3" t="s">
        <v>177</v>
      </c>
      <c r="B12" s="13" t="s">
        <v>32</v>
      </c>
      <c r="C12" s="13" t="s">
        <v>168</v>
      </c>
      <c r="D12" s="13">
        <v>1.2538</v>
      </c>
      <c r="E12" s="17">
        <f>SUM(($E$5*0.6)*Table1[[#This Row],[Column4]])+($E$5*0.4)</f>
        <v>929.85539160000008</v>
      </c>
      <c r="F12" s="17">
        <f>SUM(($F$5*0.6)*Table1[[#This Row],[Column4]])+($F$5*0.4)</f>
        <v>2229.8922560000001</v>
      </c>
      <c r="G12" s="17">
        <f>SUM(($G$5*0.6)*Table1[[#This Row],[Column4]])+($G$5*0.4)</f>
        <v>3603.2486967999998</v>
      </c>
      <c r="H12" s="17">
        <f>SUM(($H$5*0.6)*Table1[[#This Row],[Column4]])+($H$5*0.4)</f>
        <v>2329.7488407999999</v>
      </c>
      <c r="I12" s="17">
        <f>SUM(($I$5*0.6)*Table1[[#This Row],[Column4]])+($I$5*0.4)</f>
        <v>4399.7852923999999</v>
      </c>
    </row>
    <row r="13" spans="1:9">
      <c r="A13" s="3" t="s">
        <v>181</v>
      </c>
      <c r="B13" s="13" t="s">
        <v>171</v>
      </c>
      <c r="C13" s="13" t="s">
        <v>172</v>
      </c>
      <c r="D13" s="13">
        <v>0.94850000000000001</v>
      </c>
      <c r="E13" s="17">
        <f>SUM(($E$5*0.6)*Table1[[#This Row],[Column4]])+($E$5*0.4)</f>
        <v>782.034627</v>
      </c>
      <c r="F13" s="17">
        <f>SUM(($F$5*0.6)*Table1[[#This Row],[Column4]])+($F$5*0.4)</f>
        <v>1875.4023200000001</v>
      </c>
      <c r="G13" s="17">
        <f>SUM(($G$5*0.6)*Table1[[#This Row],[Column4]])+($G$5*0.4)</f>
        <v>3030.4338459999999</v>
      </c>
      <c r="H13" s="17">
        <f>SUM(($H$5*0.6)*Table1[[#This Row],[Column4]])+($H$5*0.4)</f>
        <v>1959.3845259999998</v>
      </c>
      <c r="I13" s="17">
        <f>SUM(($I$5*0.6)*Table1[[#This Row],[Column4]])+($I$5*0.4)</f>
        <v>3700.3436030000003</v>
      </c>
    </row>
    <row r="14" spans="1:9">
      <c r="A14" s="3" t="s">
        <v>183</v>
      </c>
      <c r="B14" s="13" t="s">
        <v>173</v>
      </c>
      <c r="C14" s="13" t="s">
        <v>174</v>
      </c>
      <c r="D14" s="13">
        <v>0.74119999999999997</v>
      </c>
      <c r="E14" s="17">
        <f>SUM(($E$5*0.6)*Table1[[#This Row],[Column4]])+($E$5*0.4)</f>
        <v>681.66369839999993</v>
      </c>
      <c r="F14" s="17">
        <f>SUM(($F$5*0.6)*Table1[[#This Row],[Column4]])+($F$5*0.4)</f>
        <v>1634.7021439999999</v>
      </c>
      <c r="G14" s="17">
        <f>SUM(($G$5*0.6)*Table1[[#This Row],[Column4]])+($G$5*0.4)</f>
        <v>2641.4901232000002</v>
      </c>
      <c r="H14" s="17">
        <f>SUM(($H$5*0.6)*Table1[[#This Row],[Column4]])+($H$5*0.4)</f>
        <v>1707.9055791999999</v>
      </c>
      <c r="I14" s="17">
        <f>SUM(($I$5*0.6)*Table1[[#This Row],[Column4]])+($I$5*0.4)</f>
        <v>3225.4197175999998</v>
      </c>
    </row>
    <row r="15" spans="1:9">
      <c r="A15" s="3" t="s">
        <v>185</v>
      </c>
      <c r="B15" s="13" t="s">
        <v>175</v>
      </c>
      <c r="C15" s="13" t="s">
        <v>176</v>
      </c>
      <c r="D15" s="13">
        <v>1.2699</v>
      </c>
      <c r="E15" s="17">
        <f>SUM(($E$5*0.6)*Table1[[#This Row],[Column4]])+($E$5*0.4)</f>
        <v>937.65072180000004</v>
      </c>
      <c r="F15" s="17">
        <f>SUM(($F$5*0.6)*Table1[[#This Row],[Column4]])+($F$5*0.4)</f>
        <v>2248.586288</v>
      </c>
      <c r="G15" s="17">
        <f>SUM(($G$5*0.6)*Table1[[#This Row],[Column4]])+($G$5*0.4)</f>
        <v>3633.4560963999998</v>
      </c>
      <c r="H15" s="17">
        <f>SUM(($H$5*0.6)*Table1[[#This Row],[Column4]])+($H$5*0.4)</f>
        <v>2349.2800084</v>
      </c>
      <c r="I15" s="17">
        <f>SUM(($I$5*0.6)*Table1[[#This Row],[Column4]])+($I$5*0.4)</f>
        <v>4436.6703602000007</v>
      </c>
    </row>
    <row r="16" spans="1:9">
      <c r="A16" s="3" t="s">
        <v>187</v>
      </c>
      <c r="B16" s="13" t="s">
        <v>46</v>
      </c>
      <c r="C16" s="13" t="s">
        <v>178</v>
      </c>
      <c r="D16" s="13">
        <v>0.78890000000000005</v>
      </c>
      <c r="E16" s="17">
        <f>SUM(($E$5*0.6)*Table1[[#This Row],[Column4]])+($E$5*0.4)</f>
        <v>704.75917980000008</v>
      </c>
      <c r="F16" s="17">
        <f>SUM(($F$5*0.6)*Table1[[#This Row],[Column4]])+($F$5*0.4)</f>
        <v>1690.0875679999999</v>
      </c>
      <c r="G16" s="17">
        <f>SUM(($G$5*0.6)*Table1[[#This Row],[Column4]])+($G$5*0.4)</f>
        <v>2730.9865804000001</v>
      </c>
      <c r="H16" s="17">
        <f>SUM(($H$5*0.6)*Table1[[#This Row],[Column4]])+($H$5*0.4)</f>
        <v>1765.7712124</v>
      </c>
      <c r="I16" s="17">
        <f>SUM(($I$5*0.6)*Table1[[#This Row],[Column4]])+($I$5*0.4)</f>
        <v>3334.7003222000003</v>
      </c>
    </row>
    <row r="17" spans="1:9">
      <c r="A17" s="3" t="s">
        <v>189</v>
      </c>
      <c r="B17" s="13" t="s">
        <v>179</v>
      </c>
      <c r="C17" s="13" t="s">
        <v>180</v>
      </c>
      <c r="D17" s="13">
        <v>0.82589999999999997</v>
      </c>
      <c r="E17" s="17">
        <f>SUM(($E$5*0.6)*Table1[[#This Row],[Column4]])+($E$5*0.4)</f>
        <v>722.67391380000004</v>
      </c>
      <c r="F17" s="17">
        <f>SUM(($F$5*0.6)*Table1[[#This Row],[Column4]])+($F$5*0.4)</f>
        <v>1733.049008</v>
      </c>
      <c r="G17" s="17">
        <f>SUM(($G$5*0.6)*Table1[[#This Row],[Column4]])+($G$5*0.4)</f>
        <v>2800.4073123999997</v>
      </c>
      <c r="H17" s="17">
        <f>SUM(($H$5*0.6)*Table1[[#This Row],[Column4]])+($H$5*0.4)</f>
        <v>1810.6565043999999</v>
      </c>
      <c r="I17" s="17">
        <f>SUM(($I$5*0.6)*Table1[[#This Row],[Column4]])+($I$5*0.4)</f>
        <v>3419.4672482000001</v>
      </c>
    </row>
    <row r="18" spans="1:9">
      <c r="A18" s="3" t="s">
        <v>196</v>
      </c>
      <c r="B18" s="13" t="s">
        <v>53</v>
      </c>
      <c r="C18" s="13" t="s">
        <v>182</v>
      </c>
      <c r="D18" s="13">
        <v>0.82979999999999998</v>
      </c>
      <c r="E18" s="17">
        <f>SUM(($E$5*0.6)*Table1[[#This Row],[Column4]])+($E$5*0.4)</f>
        <v>724.56222360000004</v>
      </c>
      <c r="F18" s="17">
        <f>SUM(($F$5*0.6)*Table1[[#This Row],[Column4]])+($F$5*0.4)</f>
        <v>1737.577376</v>
      </c>
      <c r="G18" s="17">
        <f>SUM(($G$5*0.6)*Table1[[#This Row],[Column4]])+($G$5*0.4)</f>
        <v>2807.7246328000001</v>
      </c>
      <c r="H18" s="17">
        <f>SUM(($H$5*0.6)*Table1[[#This Row],[Column4]])+($H$5*0.4)</f>
        <v>1815.3876568000001</v>
      </c>
      <c r="I18" s="17">
        <f>SUM(($I$5*0.6)*Table1[[#This Row],[Column4]])+($I$5*0.4)</f>
        <v>3428.4021404</v>
      </c>
    </row>
    <row r="19" spans="1:9">
      <c r="A19" s="3" t="s">
        <v>199</v>
      </c>
      <c r="B19" s="13" t="s">
        <v>55</v>
      </c>
      <c r="C19" s="13" t="s">
        <v>184</v>
      </c>
      <c r="D19" s="13">
        <v>0.83340000000000003</v>
      </c>
      <c r="E19" s="17">
        <f>SUM(($E$5*0.6)*Table1[[#This Row],[Column4]])+($E$5*0.4)</f>
        <v>726.3052788</v>
      </c>
      <c r="F19" s="17">
        <f>SUM(($F$5*0.6)*Table1[[#This Row],[Column4]])+($F$5*0.4)</f>
        <v>1741.7574079999999</v>
      </c>
      <c r="G19" s="17">
        <f>SUM(($G$5*0.6)*Table1[[#This Row],[Column4]])+($G$5*0.4)</f>
        <v>2814.4790824000002</v>
      </c>
      <c r="H19" s="17">
        <f>SUM(($H$5*0.6)*Table1[[#This Row],[Column4]])+($H$5*0.4)</f>
        <v>1819.7548744000001</v>
      </c>
      <c r="I19" s="17">
        <f>SUM(($I$5*0.6)*Table1[[#This Row],[Column4]])+($I$5*0.4)</f>
        <v>3436.6497331999999</v>
      </c>
    </row>
    <row r="20" spans="1:9">
      <c r="A20" s="3" t="s">
        <v>203</v>
      </c>
      <c r="B20" s="13" t="s">
        <v>57</v>
      </c>
      <c r="C20" s="13" t="s">
        <v>186</v>
      </c>
      <c r="D20" s="13">
        <v>0.76270000000000004</v>
      </c>
      <c r="E20" s="17">
        <f>SUM(($E$5*0.6)*Table1[[#This Row],[Column4]])+($E$5*0.4)</f>
        <v>692.07361140000012</v>
      </c>
      <c r="F20" s="17">
        <f>SUM(($F$5*0.6)*Table1[[#This Row],[Column4]])+($F$5*0.4)</f>
        <v>1659.6662240000001</v>
      </c>
      <c r="G20" s="17">
        <f>SUM(($G$5*0.6)*Table1[[#This Row],[Column4]])+($G$5*0.4)</f>
        <v>2681.8291971999997</v>
      </c>
      <c r="H20" s="17">
        <f>SUM(($H$5*0.6)*Table1[[#This Row],[Column4]])+($H$5*0.4)</f>
        <v>1733.9875732</v>
      </c>
      <c r="I20" s="17">
        <f>SUM(($I$5*0.6)*Table1[[#This Row],[Column4]])+($I$5*0.4)</f>
        <v>3274.6761746000002</v>
      </c>
    </row>
    <row r="21" spans="1:9">
      <c r="A21" s="3" t="s">
        <v>205</v>
      </c>
      <c r="B21" s="13" t="s">
        <v>59</v>
      </c>
      <c r="C21" s="13" t="s">
        <v>188</v>
      </c>
      <c r="D21" s="13">
        <v>0.80389999999999995</v>
      </c>
      <c r="E21" s="17">
        <f>SUM(($E$5*0.6)*Table1[[#This Row],[Column4]])+($E$5*0.4)</f>
        <v>712.0219098</v>
      </c>
      <c r="F21" s="17">
        <f>SUM(($F$5*0.6)*Table1[[#This Row],[Column4]])+($F$5*0.4)</f>
        <v>1707.5043679999999</v>
      </c>
      <c r="G21" s="17">
        <f>SUM(($G$5*0.6)*Table1[[#This Row],[Column4]])+($G$5*0.4)</f>
        <v>2759.1301204000001</v>
      </c>
      <c r="H21" s="17">
        <f>SUM(($H$5*0.6)*Table1[[#This Row],[Column4]])+($H$5*0.4)</f>
        <v>1783.9679523999998</v>
      </c>
      <c r="I21" s="17">
        <f>SUM(($I$5*0.6)*Table1[[#This Row],[Column4]])+($I$5*0.4)</f>
        <v>3369.0652921999999</v>
      </c>
    </row>
    <row r="22" spans="1:9">
      <c r="A22" s="3" t="s">
        <v>210</v>
      </c>
      <c r="B22" s="13" t="s">
        <v>190</v>
      </c>
      <c r="C22" s="13" t="s">
        <v>191</v>
      </c>
      <c r="D22" s="13">
        <v>0.70550000000000002</v>
      </c>
      <c r="E22" s="17">
        <f>SUM(($E$5*0.6)*Table1[[#This Row],[Column4]])+($E$5*0.4)</f>
        <v>664.37840100000005</v>
      </c>
      <c r="F22" s="17">
        <f>SUM(($F$5*0.6)*Table1[[#This Row],[Column4]])+($F$5*0.4)</f>
        <v>1593.2501600000001</v>
      </c>
      <c r="G22" s="17">
        <f>SUM(($G$5*0.6)*Table1[[#This Row],[Column4]])+($G$5*0.4)</f>
        <v>2574.5084980000001</v>
      </c>
      <c r="H22" s="17">
        <f>SUM(($H$5*0.6)*Table1[[#This Row],[Column4]])+($H$5*0.4)</f>
        <v>1664.597338</v>
      </c>
      <c r="I22" s="17">
        <f>SUM(($I$5*0.6)*Table1[[#This Row],[Column4]])+($I$5*0.4)</f>
        <v>3143.6310890000004</v>
      </c>
    </row>
    <row r="23" spans="1:9">
      <c r="A23" s="3" t="s">
        <v>212</v>
      </c>
      <c r="B23" s="13" t="s">
        <v>192</v>
      </c>
      <c r="C23" s="13" t="s">
        <v>193</v>
      </c>
      <c r="D23" s="13">
        <v>0.86229999999999996</v>
      </c>
      <c r="E23" s="17">
        <f>SUM(($E$5*0.6)*Table1[[#This Row],[Column4]])+($E$5*0.4)</f>
        <v>740.29813860000002</v>
      </c>
      <c r="F23" s="17">
        <f>SUM(($F$5*0.6)*Table1[[#This Row],[Column4]])+($F$5*0.4)</f>
        <v>1775.313776</v>
      </c>
      <c r="G23" s="17">
        <f>SUM(($G$5*0.6)*Table1[[#This Row],[Column4]])+($G$5*0.4)</f>
        <v>2868.7023027999999</v>
      </c>
      <c r="H23" s="17">
        <f>SUM(($H$5*0.6)*Table1[[#This Row],[Column4]])+($H$5*0.4)</f>
        <v>1854.8139268</v>
      </c>
      <c r="I23" s="17">
        <f>SUM(($I$5*0.6)*Table1[[#This Row],[Column4]])+($I$5*0.4)</f>
        <v>3502.8595753999998</v>
      </c>
    </row>
    <row r="24" spans="1:9">
      <c r="A24" s="3" t="s">
        <v>215</v>
      </c>
      <c r="B24" s="13" t="s">
        <v>194</v>
      </c>
      <c r="C24" s="13" t="s">
        <v>195</v>
      </c>
      <c r="D24" s="13">
        <v>0.88570000000000004</v>
      </c>
      <c r="E24" s="17">
        <f>SUM(($E$5*0.6)*Table1[[#This Row],[Column4]])+($E$5*0.4)</f>
        <v>751.62799740000003</v>
      </c>
      <c r="F24" s="17">
        <f>SUM(($F$5*0.6)*Table1[[#This Row],[Column4]])+($F$5*0.4)</f>
        <v>1802.483984</v>
      </c>
      <c r="G24" s="17">
        <f>SUM(($G$5*0.6)*Table1[[#This Row],[Column4]])+($G$5*0.4)</f>
        <v>2912.6062252000002</v>
      </c>
      <c r="H24" s="17">
        <f>SUM(($H$5*0.6)*Table1[[#This Row],[Column4]])+($H$5*0.4)</f>
        <v>1883.2008412</v>
      </c>
      <c r="I24" s="17">
        <f>SUM(($I$5*0.6)*Table1[[#This Row],[Column4]])+($I$5*0.4)</f>
        <v>3556.4689286000003</v>
      </c>
    </row>
    <row r="25" spans="1:9">
      <c r="A25" s="3" t="s">
        <v>217</v>
      </c>
      <c r="B25" s="13" t="s">
        <v>197</v>
      </c>
      <c r="C25" s="13" t="s">
        <v>198</v>
      </c>
      <c r="D25" s="13">
        <v>1.2722</v>
      </c>
      <c r="E25" s="17">
        <f>SUM(($E$5*0.6)*Table1[[#This Row],[Column4]])+($E$5*0.4)</f>
        <v>938.76434040000004</v>
      </c>
      <c r="F25" s="17">
        <f>SUM(($F$5*0.6)*Table1[[#This Row],[Column4]])+($F$5*0.4)</f>
        <v>2251.256864</v>
      </c>
      <c r="G25" s="17">
        <f>SUM(($G$5*0.6)*Table1[[#This Row],[Column4]])+($G$5*0.4)</f>
        <v>3637.7714391999998</v>
      </c>
      <c r="H25" s="17">
        <f>SUM(($H$5*0.6)*Table1[[#This Row],[Column4]])+($H$5*0.4)</f>
        <v>2352.0701752</v>
      </c>
      <c r="I25" s="17">
        <f>SUM(($I$5*0.6)*Table1[[#This Row],[Column4]])+($I$5*0.4)</f>
        <v>4441.9396556000002</v>
      </c>
    </row>
    <row r="26" spans="1:9">
      <c r="A26" s="3" t="s">
        <v>219</v>
      </c>
      <c r="B26" s="13" t="s">
        <v>200</v>
      </c>
      <c r="C26" s="13" t="s">
        <v>201</v>
      </c>
      <c r="D26" s="13">
        <v>0.84330000000000005</v>
      </c>
      <c r="E26" s="17">
        <f>SUM(($E$5*0.6)*Table1[[#This Row],[Column4]])+($E$5*0.4)</f>
        <v>731.09868060000008</v>
      </c>
      <c r="F26" s="17">
        <f>SUM(($F$5*0.6)*Table1[[#This Row],[Column4]])+($F$5*0.4)</f>
        <v>1753.2524960000001</v>
      </c>
      <c r="G26" s="17">
        <f>SUM(($G$5*0.6)*Table1[[#This Row],[Column4]])+($G$5*0.4)</f>
        <v>2833.0538188</v>
      </c>
      <c r="H26" s="17">
        <f>SUM(($H$5*0.6)*Table1[[#This Row],[Column4]])+($H$5*0.4)</f>
        <v>1831.7647228000001</v>
      </c>
      <c r="I26" s="17">
        <f>SUM(($I$5*0.6)*Table1[[#This Row],[Column4]])+($I$5*0.4)</f>
        <v>3459.3306134000004</v>
      </c>
    </row>
    <row r="27" spans="1:9">
      <c r="A27" s="3" t="s">
        <v>223</v>
      </c>
      <c r="B27" s="13" t="s">
        <v>72</v>
      </c>
      <c r="C27" s="13" t="s">
        <v>202</v>
      </c>
      <c r="D27" s="13">
        <v>0.90810000000000002</v>
      </c>
      <c r="E27" s="17">
        <f>SUM(($E$5*0.6)*Table1[[#This Row],[Column4]])+($E$5*0.4)</f>
        <v>762.4736742</v>
      </c>
      <c r="F27" s="17">
        <f>SUM(($F$5*0.6)*Table1[[#This Row],[Column4]])+($F$5*0.4)</f>
        <v>1828.4930719999998</v>
      </c>
      <c r="G27" s="17">
        <f>SUM(($G$5*0.6)*Table1[[#This Row],[Column4]])+($G$5*0.4)</f>
        <v>2954.6339115999999</v>
      </c>
      <c r="H27" s="17">
        <f>SUM(($H$5*0.6)*Table1[[#This Row],[Column4]])+($H$5*0.4)</f>
        <v>1910.3746396000001</v>
      </c>
      <c r="I27" s="17">
        <f>SUM(($I$5*0.6)*Table1[[#This Row],[Column4]])+($I$5*0.4)</f>
        <v>3607.7872838000003</v>
      </c>
    </row>
    <row r="28" spans="1:9">
      <c r="A28" s="3" t="s">
        <v>228</v>
      </c>
      <c r="B28" s="13" t="s">
        <v>74</v>
      </c>
      <c r="C28" s="13" t="s">
        <v>204</v>
      </c>
      <c r="D28" s="13">
        <v>0.74</v>
      </c>
      <c r="E28" s="17">
        <f>SUM(($E$5*0.6)*Table1[[#This Row],[Column4]])+($E$5*0.4)</f>
        <v>681.08267999999998</v>
      </c>
      <c r="F28" s="17">
        <f>SUM(($F$5*0.6)*Table1[[#This Row],[Column4]])+($F$5*0.4)</f>
        <v>1633.3087999999998</v>
      </c>
      <c r="G28" s="17">
        <f>SUM(($G$5*0.6)*Table1[[#This Row],[Column4]])+($G$5*0.4)</f>
        <v>2639.23864</v>
      </c>
      <c r="H28" s="17">
        <f>SUM(($H$5*0.6)*Table1[[#This Row],[Column4]])+($H$5*0.4)</f>
        <v>1706.44984</v>
      </c>
      <c r="I28" s="17">
        <f>SUM(($I$5*0.6)*Table1[[#This Row],[Column4]])+($I$5*0.4)</f>
        <v>3222.6705200000001</v>
      </c>
    </row>
    <row r="29" spans="1:9">
      <c r="A29" s="3" t="s">
        <v>230</v>
      </c>
      <c r="B29" s="13" t="s">
        <v>206</v>
      </c>
      <c r="C29" s="13" t="s">
        <v>207</v>
      </c>
      <c r="D29" s="13">
        <v>0.78210000000000002</v>
      </c>
      <c r="E29" s="17">
        <f>SUM(($E$5*0.6)*Table1[[#This Row],[Column4]])+($E$5*0.4)</f>
        <v>701.4667422</v>
      </c>
      <c r="F29" s="17">
        <f>SUM(($F$5*0.6)*Table1[[#This Row],[Column4]])+($F$5*0.4)</f>
        <v>1682.1919520000001</v>
      </c>
      <c r="G29" s="17">
        <f>SUM(($G$5*0.6)*Table1[[#This Row],[Column4]])+($G$5*0.4)</f>
        <v>2718.2281756000002</v>
      </c>
      <c r="H29" s="17">
        <f>SUM(($H$5*0.6)*Table1[[#This Row],[Column4]])+($H$5*0.4)</f>
        <v>1757.5220236</v>
      </c>
      <c r="I29" s="17">
        <f>SUM(($I$5*0.6)*Table1[[#This Row],[Column4]])+($I$5*0.4)</f>
        <v>3319.1215357999999</v>
      </c>
    </row>
    <row r="30" spans="1:9">
      <c r="A30" s="3" t="s">
        <v>233</v>
      </c>
      <c r="B30" s="13" t="s">
        <v>208</v>
      </c>
      <c r="C30" s="13" t="s">
        <v>209</v>
      </c>
      <c r="D30" s="13">
        <v>1</v>
      </c>
      <c r="E30" s="17">
        <f>SUM(($E$5*0.6)*Table1[[#This Row],[Column4]])+($E$5*0.4)</f>
        <v>806.97</v>
      </c>
      <c r="F30" s="17">
        <f>SUM(($F$5*0.6)*Table1[[#This Row],[Column4]])+($F$5*0.4)</f>
        <v>1935.1999999999998</v>
      </c>
      <c r="G30" s="17">
        <f>SUM(($G$5*0.6)*Table1[[#This Row],[Column4]])+($G$5*0.4)</f>
        <v>3127.06</v>
      </c>
      <c r="H30" s="17">
        <f>SUM(($H$5*0.6)*Table1[[#This Row],[Column4]])+($H$5*0.4)</f>
        <v>2021.8600000000001</v>
      </c>
      <c r="I30" s="17">
        <f>SUM(($I$5*0.6)*Table1[[#This Row],[Column4]])+($I$5*0.4)</f>
        <v>3818.33</v>
      </c>
    </row>
    <row r="31" spans="1:9">
      <c r="A31" s="3" t="s">
        <v>237</v>
      </c>
      <c r="B31" s="13" t="s">
        <v>81</v>
      </c>
      <c r="C31" s="13" t="s">
        <v>211</v>
      </c>
      <c r="D31" s="13">
        <v>0.88260000000000005</v>
      </c>
      <c r="E31" s="17">
        <f>SUM(($E$5*0.6)*Table1[[#This Row],[Column4]])+($E$5*0.4)</f>
        <v>750.12703320000003</v>
      </c>
      <c r="F31" s="17">
        <f>SUM(($F$5*0.6)*Table1[[#This Row],[Column4]])+($F$5*0.4)</f>
        <v>1798.8845120000001</v>
      </c>
      <c r="G31" s="17">
        <f>SUM(($G$5*0.6)*Table1[[#This Row],[Column4]])+($G$5*0.4)</f>
        <v>2906.7898936000001</v>
      </c>
      <c r="H31" s="17">
        <f>SUM(($H$5*0.6)*Table1[[#This Row],[Column4]])+($H$5*0.4)</f>
        <v>1879.4401816</v>
      </c>
      <c r="I31" s="17">
        <f>SUM(($I$5*0.6)*Table1[[#This Row],[Column4]])+($I$5*0.4)</f>
        <v>3549.3668348000001</v>
      </c>
    </row>
    <row r="32" spans="1:9">
      <c r="A32" s="3" t="s">
        <v>239</v>
      </c>
      <c r="B32" s="13" t="s">
        <v>213</v>
      </c>
      <c r="C32" s="13" t="s">
        <v>214</v>
      </c>
      <c r="D32" s="13">
        <v>1.0101</v>
      </c>
      <c r="E32" s="17">
        <f>SUM(($E$5*0.6)*Table1[[#This Row],[Column4]])+($E$5*0.4)</f>
        <v>811.86023820000003</v>
      </c>
      <c r="F32" s="17">
        <f>SUM(($F$5*0.6)*Table1[[#This Row],[Column4]])+($F$5*0.4)</f>
        <v>1946.9273119999998</v>
      </c>
      <c r="G32" s="17">
        <f>SUM(($G$5*0.6)*Table1[[#This Row],[Column4]])+($G$5*0.4)</f>
        <v>3146.0099835999999</v>
      </c>
      <c r="H32" s="17">
        <f>SUM(($H$5*0.6)*Table1[[#This Row],[Column4]])+($H$5*0.4)</f>
        <v>2034.1124715999999</v>
      </c>
      <c r="I32" s="17">
        <f>SUM(($I$5*0.6)*Table1[[#This Row],[Column4]])+($I$5*0.4)</f>
        <v>3841.4690798000001</v>
      </c>
    </row>
    <row r="33" spans="1:9">
      <c r="A33" s="3" t="s">
        <v>241</v>
      </c>
      <c r="B33" s="13" t="s">
        <v>86</v>
      </c>
      <c r="C33" s="13" t="s">
        <v>216</v>
      </c>
      <c r="D33" s="13">
        <v>1.042</v>
      </c>
      <c r="E33" s="17">
        <f>SUM(($E$5*0.6)*Table1[[#This Row],[Column4]])+($E$5*0.4)</f>
        <v>827.30564400000003</v>
      </c>
      <c r="F33" s="17">
        <f>SUM(($F$5*0.6)*Table1[[#This Row],[Column4]])+($F$5*0.4)</f>
        <v>1983.96704</v>
      </c>
      <c r="G33" s="17">
        <f>SUM(($G$5*0.6)*Table1[[#This Row],[Column4]])+($G$5*0.4)</f>
        <v>3205.8619120000003</v>
      </c>
      <c r="H33" s="17">
        <f>SUM(($H$5*0.6)*Table1[[#This Row],[Column4]])+($H$5*0.4)</f>
        <v>2072.810872</v>
      </c>
      <c r="I33" s="17">
        <f>SUM(($I$5*0.6)*Table1[[#This Row],[Column4]])+($I$5*0.4)</f>
        <v>3914.5519160000003</v>
      </c>
    </row>
    <row r="34" spans="1:9">
      <c r="A34" s="3" t="s">
        <v>245</v>
      </c>
      <c r="B34" s="13" t="s">
        <v>91</v>
      </c>
      <c r="C34" s="13" t="s">
        <v>220</v>
      </c>
      <c r="D34" s="13">
        <v>0.87709999999999999</v>
      </c>
      <c r="E34" s="17">
        <f>SUM(($E$5*0.6)*Table1[[#This Row],[Column4]])+($E$5*0.4)</f>
        <v>747.46403220000002</v>
      </c>
      <c r="F34" s="17">
        <f>SUM(($F$5*0.6)*Table1[[#This Row],[Column4]])+($F$5*0.4)</f>
        <v>1792.4983520000001</v>
      </c>
      <c r="G34" s="17">
        <f>SUM(($G$5*0.6)*Table1[[#This Row],[Column4]])+($G$5*0.4)</f>
        <v>2896.4705955999998</v>
      </c>
      <c r="H34" s="17">
        <f>SUM(($H$5*0.6)*Table1[[#This Row],[Column4]])+($H$5*0.4)</f>
        <v>1872.7680436000001</v>
      </c>
      <c r="I34" s="17">
        <f>SUM(($I$5*0.6)*Table1[[#This Row],[Column4]])+($I$5*0.4)</f>
        <v>3536.7663458000002</v>
      </c>
    </row>
    <row r="35" spans="1:9">
      <c r="A35" s="3" t="s">
        <v>248</v>
      </c>
      <c r="B35" s="13" t="s">
        <v>221</v>
      </c>
      <c r="C35" s="13" t="s">
        <v>222</v>
      </c>
      <c r="D35" s="13">
        <v>0.86180000000000001</v>
      </c>
      <c r="E35" s="17">
        <f>SUM(($E$5*0.6)*Table1[[#This Row],[Column4]])+($E$5*0.4)</f>
        <v>740.05604760000006</v>
      </c>
      <c r="F35" s="17">
        <f>SUM(($F$5*0.6)*Table1[[#This Row],[Column4]])+($F$5*0.4)</f>
        <v>1774.7332160000001</v>
      </c>
      <c r="G35" s="17">
        <f>SUM(($G$5*0.6)*Table1[[#This Row],[Column4]])+($G$5*0.4)</f>
        <v>2867.7641848000003</v>
      </c>
      <c r="H35" s="17">
        <f>SUM(($H$5*0.6)*Table1[[#This Row],[Column4]])+($H$5*0.4)</f>
        <v>1854.2073688</v>
      </c>
      <c r="I35" s="17">
        <f>SUM(($I$5*0.6)*Table1[[#This Row],[Column4]])+($I$5*0.4)</f>
        <v>3501.7140764000001</v>
      </c>
    </row>
    <row r="36" spans="1:9">
      <c r="A36" s="3" t="s">
        <v>251</v>
      </c>
      <c r="B36" s="13" t="s">
        <v>97</v>
      </c>
      <c r="C36" s="13" t="s">
        <v>224</v>
      </c>
      <c r="D36" s="13">
        <v>0.77869999999999995</v>
      </c>
      <c r="E36" s="17">
        <f>SUM(($E$5*0.6)*Table1[[#This Row],[Column4]])+($E$5*0.4)</f>
        <v>699.82052339999996</v>
      </c>
      <c r="F36" s="17">
        <f>SUM(($F$5*0.6)*Table1[[#This Row],[Column4]])+($F$5*0.4)</f>
        <v>1678.2441439999998</v>
      </c>
      <c r="G36" s="17">
        <f>SUM(($G$5*0.6)*Table1[[#This Row],[Column4]])+($G$5*0.4)</f>
        <v>2711.8489731999998</v>
      </c>
      <c r="H36" s="17">
        <f>SUM(($H$5*0.6)*Table1[[#This Row],[Column4]])+($H$5*0.4)</f>
        <v>1753.3974291999998</v>
      </c>
      <c r="I36" s="17">
        <f>SUM(($I$5*0.6)*Table1[[#This Row],[Column4]])+($I$5*0.4)</f>
        <v>3311.3321426000002</v>
      </c>
    </row>
    <row r="37" spans="1:9">
      <c r="A37" s="3" t="s">
        <v>255</v>
      </c>
      <c r="B37" s="13" t="s">
        <v>225</v>
      </c>
      <c r="C37" s="13" t="s">
        <v>226</v>
      </c>
      <c r="D37" s="13">
        <v>1</v>
      </c>
      <c r="E37" s="17">
        <f>SUM(($E$5*0.6)*Table1[[#This Row],[Column4]])+($E$5*0.4)</f>
        <v>806.97</v>
      </c>
      <c r="F37" s="17">
        <f>SUM(($F$5*0.6)*Table1[[#This Row],[Column4]])+($F$5*0.4)</f>
        <v>1935.1999999999998</v>
      </c>
      <c r="G37" s="17">
        <f>SUM(($G$5*0.6)*Table1[[#This Row],[Column4]])+($G$5*0.4)</f>
        <v>3127.06</v>
      </c>
      <c r="H37" s="17">
        <f>SUM(($H$5*0.6)*Table1[[#This Row],[Column4]])+($H$5*0.4)</f>
        <v>2021.8600000000001</v>
      </c>
      <c r="I37" s="17">
        <f>SUM(($I$5*0.6)*Table1[[#This Row],[Column4]])+($I$5*0.4)</f>
        <v>3818.33</v>
      </c>
    </row>
    <row r="38" spans="1:9">
      <c r="A38" s="3" t="s">
        <v>257</v>
      </c>
      <c r="B38" s="13" t="s">
        <v>101</v>
      </c>
      <c r="C38" s="13" t="s">
        <v>227</v>
      </c>
      <c r="D38" s="13">
        <v>0.81010000000000004</v>
      </c>
      <c r="E38" s="17">
        <f>SUM(($E$5*0.6)*Table1[[#This Row],[Column4]])+($E$5*0.4)</f>
        <v>715.0238382</v>
      </c>
      <c r="F38" s="17">
        <f>SUM(($F$5*0.6)*Table1[[#This Row],[Column4]])+($F$5*0.4)</f>
        <v>1714.7033120000001</v>
      </c>
      <c r="G38" s="17">
        <f>SUM(($G$5*0.6)*Table1[[#This Row],[Column4]])+($G$5*0.4)</f>
        <v>2770.7627836000001</v>
      </c>
      <c r="H38" s="17">
        <f>SUM(($H$5*0.6)*Table1[[#This Row],[Column4]])+($H$5*0.4)</f>
        <v>1791.4892715999999</v>
      </c>
      <c r="I38" s="17">
        <f>SUM(($I$5*0.6)*Table1[[#This Row],[Column4]])+($I$5*0.4)</f>
        <v>3383.2694798000002</v>
      </c>
    </row>
    <row r="39" spans="1:9">
      <c r="A39" s="3" t="s">
        <v>262</v>
      </c>
      <c r="B39" s="13" t="s">
        <v>103</v>
      </c>
      <c r="C39" s="13" t="s">
        <v>229</v>
      </c>
      <c r="D39" s="13">
        <v>0.77390000000000003</v>
      </c>
      <c r="E39" s="17">
        <f>SUM(($E$5*0.6)*Table1[[#This Row],[Column4]])+($E$5*0.4)</f>
        <v>697.49644980000005</v>
      </c>
      <c r="F39" s="17">
        <f>SUM(($F$5*0.6)*Table1[[#This Row],[Column4]])+($F$5*0.4)</f>
        <v>1672.670768</v>
      </c>
      <c r="G39" s="17">
        <f>SUM(($G$5*0.6)*Table1[[#This Row],[Column4]])+($G$5*0.4)</f>
        <v>2702.8430404000001</v>
      </c>
      <c r="H39" s="17">
        <f>SUM(($H$5*0.6)*Table1[[#This Row],[Column4]])+($H$5*0.4)</f>
        <v>1747.5744724000001</v>
      </c>
      <c r="I39" s="17">
        <f>SUM(($I$5*0.6)*Table1[[#This Row],[Column4]])+($I$5*0.4)</f>
        <v>3300.3353522000002</v>
      </c>
    </row>
    <row r="40" spans="1:9">
      <c r="A40" s="3" t="s">
        <v>265</v>
      </c>
      <c r="B40" s="13" t="s">
        <v>231</v>
      </c>
      <c r="C40" s="13" t="s">
        <v>232</v>
      </c>
      <c r="D40" s="13">
        <v>1.0608</v>
      </c>
      <c r="E40" s="17">
        <f>SUM(($E$5*0.6)*Table1[[#This Row],[Column4]])+($E$5*0.4)</f>
        <v>836.40826560000005</v>
      </c>
      <c r="F40" s="17">
        <f>SUM(($F$5*0.6)*Table1[[#This Row],[Column4]])+($F$5*0.4)</f>
        <v>2005.796096</v>
      </c>
      <c r="G40" s="17">
        <f>SUM(($G$5*0.6)*Table1[[#This Row],[Column4]])+($G$5*0.4)</f>
        <v>3241.1351488</v>
      </c>
      <c r="H40" s="17">
        <f>SUM(($H$5*0.6)*Table1[[#This Row],[Column4]])+($H$5*0.4)</f>
        <v>2095.6174528000001</v>
      </c>
      <c r="I40" s="17">
        <f>SUM(($I$5*0.6)*Table1[[#This Row],[Column4]])+($I$5*0.4)</f>
        <v>3957.6226784</v>
      </c>
    </row>
    <row r="41" spans="1:9">
      <c r="A41" s="3" t="s">
        <v>267</v>
      </c>
      <c r="B41" s="13" t="s">
        <v>234</v>
      </c>
      <c r="C41" s="13" t="s">
        <v>235</v>
      </c>
      <c r="D41" s="13">
        <v>0.80189999999999995</v>
      </c>
      <c r="E41" s="17">
        <f>SUM(($E$5*0.6)*Table1[[#This Row],[Column4]])+($E$5*0.4)</f>
        <v>711.05354579999994</v>
      </c>
      <c r="F41" s="17">
        <f>SUM(($F$5*0.6)*Table1[[#This Row],[Column4]])+($F$5*0.4)</f>
        <v>1705.1821279999999</v>
      </c>
      <c r="G41" s="17">
        <f>SUM(($G$5*0.6)*Table1[[#This Row],[Column4]])+($G$5*0.4)</f>
        <v>2755.3776484</v>
      </c>
      <c r="H41" s="17">
        <f>SUM(($H$5*0.6)*Table1[[#This Row],[Column4]])+($H$5*0.4)</f>
        <v>1781.5417204</v>
      </c>
      <c r="I41" s="17">
        <f>SUM(($I$5*0.6)*Table1[[#This Row],[Column4]])+($I$5*0.4)</f>
        <v>3364.4832962</v>
      </c>
    </row>
    <row r="42" spans="1:9">
      <c r="A42" s="3" t="s">
        <v>269</v>
      </c>
      <c r="B42" s="13" t="s">
        <v>110</v>
      </c>
      <c r="C42" s="13" t="s">
        <v>236</v>
      </c>
      <c r="D42" s="13">
        <v>0.37080000000000002</v>
      </c>
      <c r="E42" s="17">
        <f>SUM(($E$5*0.6)*Table1[[#This Row],[Column4]])+($E$5*0.4)</f>
        <v>502.3226856</v>
      </c>
      <c r="F42" s="17">
        <f>SUM(($F$5*0.6)*Table1[[#This Row],[Column4]])+($F$5*0.4)</f>
        <v>1204.623296</v>
      </c>
      <c r="G42" s="17">
        <f>SUM(($G$5*0.6)*Table1[[#This Row],[Column4]])+($G$5*0.4)</f>
        <v>1946.5323088</v>
      </c>
      <c r="H42" s="17">
        <f>SUM(($H$5*0.6)*Table1[[#This Row],[Column4]])+($H$5*0.4)</f>
        <v>1258.5674128000001</v>
      </c>
      <c r="I42" s="17">
        <f>SUM(($I$5*0.6)*Table1[[#This Row],[Column4]])+($I$5*0.4)</f>
        <v>2376.8340584000002</v>
      </c>
    </row>
    <row r="43" spans="1:9">
      <c r="A43" s="3" t="s">
        <v>271</v>
      </c>
      <c r="B43" s="13" t="s">
        <v>114</v>
      </c>
      <c r="C43" s="13" t="s">
        <v>240</v>
      </c>
      <c r="D43" s="13">
        <v>0.82250000000000001</v>
      </c>
      <c r="E43" s="17">
        <f>SUM(($E$5*0.6)*Table1[[#This Row],[Column4]])+($E$5*0.4)</f>
        <v>721.02769499999999</v>
      </c>
      <c r="F43" s="17">
        <f>SUM(($F$5*0.6)*Table1[[#This Row],[Column4]])+($F$5*0.4)</f>
        <v>1729.1012000000001</v>
      </c>
      <c r="G43" s="17">
        <f>SUM(($G$5*0.6)*Table1[[#This Row],[Column4]])+($G$5*0.4)</f>
        <v>2794.0281100000002</v>
      </c>
      <c r="H43" s="17">
        <f>SUM(($H$5*0.6)*Table1[[#This Row],[Column4]])+($H$5*0.4)</f>
        <v>1806.5319100000002</v>
      </c>
      <c r="I43" s="17">
        <f>SUM(($I$5*0.6)*Table1[[#This Row],[Column4]])+($I$5*0.4)</f>
        <v>3411.6778549999999</v>
      </c>
    </row>
    <row r="44" spans="1:9">
      <c r="A44" s="3" t="s">
        <v>273</v>
      </c>
      <c r="B44" s="13" t="s">
        <v>242</v>
      </c>
      <c r="C44" s="13" t="s">
        <v>243</v>
      </c>
      <c r="D44" s="13">
        <v>1</v>
      </c>
      <c r="E44" s="17">
        <f>SUM(($E$5*0.6)*Table1[[#This Row],[Column4]])+($E$5*0.4)</f>
        <v>806.97</v>
      </c>
      <c r="F44" s="17">
        <f>SUM(($F$5*0.6)*Table1[[#This Row],[Column4]])+($F$5*0.4)</f>
        <v>1935.1999999999998</v>
      </c>
      <c r="G44" s="17">
        <f>SUM(($G$5*0.6)*Table1[[#This Row],[Column4]])+($G$5*0.4)</f>
        <v>3127.06</v>
      </c>
      <c r="H44" s="17">
        <f>SUM(($H$5*0.6)*Table1[[#This Row],[Column4]])+($H$5*0.4)</f>
        <v>2021.8600000000001</v>
      </c>
      <c r="I44" s="17">
        <f>SUM(($I$5*0.6)*Table1[[#This Row],[Column4]])+($I$5*0.4)</f>
        <v>3818.33</v>
      </c>
    </row>
    <row r="45" spans="1:9">
      <c r="A45" s="3" t="s">
        <v>275</v>
      </c>
      <c r="B45" s="13" t="s">
        <v>118</v>
      </c>
      <c r="C45" s="13" t="s">
        <v>244</v>
      </c>
      <c r="D45" s="13">
        <v>0.70640000000000003</v>
      </c>
      <c r="E45" s="17">
        <f>SUM(($E$5*0.6)*Table1[[#This Row],[Column4]])+($E$5*0.4)</f>
        <v>664.81416480000007</v>
      </c>
      <c r="F45" s="17">
        <f>SUM(($F$5*0.6)*Table1[[#This Row],[Column4]])+($F$5*0.4)</f>
        <v>1594.2951680000001</v>
      </c>
      <c r="G45" s="17">
        <f>SUM(($G$5*0.6)*Table1[[#This Row],[Column4]])+($G$5*0.4)</f>
        <v>2576.1971103999999</v>
      </c>
      <c r="H45" s="17">
        <f>SUM(($H$5*0.6)*Table1[[#This Row],[Column4]])+($H$5*0.4)</f>
        <v>1665.6891424</v>
      </c>
      <c r="I45" s="17">
        <f>SUM(($I$5*0.6)*Table1[[#This Row],[Column4]])+($I$5*0.4)</f>
        <v>3145.6929872000001</v>
      </c>
    </row>
    <row r="46" spans="1:9">
      <c r="A46" s="3" t="s">
        <v>277</v>
      </c>
      <c r="B46" s="13" t="s">
        <v>246</v>
      </c>
      <c r="C46" s="13" t="s">
        <v>247</v>
      </c>
      <c r="D46" s="13">
        <v>0.80920000000000003</v>
      </c>
      <c r="E46" s="17">
        <f>SUM(($E$5*0.6)*Table1[[#This Row],[Column4]])+($E$5*0.4)</f>
        <v>714.5880744000001</v>
      </c>
      <c r="F46" s="17">
        <f>SUM(($F$5*0.6)*Table1[[#This Row],[Column4]])+($F$5*0.4)</f>
        <v>1713.658304</v>
      </c>
      <c r="G46" s="17">
        <f>SUM(($G$5*0.6)*Table1[[#This Row],[Column4]])+($G$5*0.4)</f>
        <v>2769.0741711999999</v>
      </c>
      <c r="H46" s="17">
        <f>SUM(($H$5*0.6)*Table1[[#This Row],[Column4]])+($H$5*0.4)</f>
        <v>1790.3974671999999</v>
      </c>
      <c r="I46" s="17">
        <f>SUM(($I$5*0.6)*Table1[[#This Row],[Column4]])+($I$5*0.4)</f>
        <v>3381.2075816000001</v>
      </c>
    </row>
    <row r="47" spans="1:9">
      <c r="A47" s="3" t="s">
        <v>279</v>
      </c>
      <c r="B47" s="13" t="s">
        <v>126</v>
      </c>
      <c r="C47" s="13" t="s">
        <v>249</v>
      </c>
      <c r="D47" s="13">
        <v>0.87890000000000001</v>
      </c>
      <c r="E47" s="17">
        <f>SUM(($E$5*0.6)*Table1[[#This Row],[Column4]])+($E$5*0.4)</f>
        <v>748.33555980000006</v>
      </c>
      <c r="F47" s="17">
        <f>SUM(($F$5*0.6)*Table1[[#This Row],[Column4]])+($F$5*0.4)</f>
        <v>1794.5883679999999</v>
      </c>
      <c r="G47" s="17">
        <f>SUM(($G$5*0.6)*Table1[[#This Row],[Column4]])+($G$5*0.4)</f>
        <v>2899.8478204000003</v>
      </c>
      <c r="H47" s="17">
        <f>SUM(($H$5*0.6)*Table1[[#This Row],[Column4]])+($H$5*0.4)</f>
        <v>1874.9516524000001</v>
      </c>
      <c r="I47" s="17">
        <f>SUM(($I$5*0.6)*Table1[[#This Row],[Column4]])+($I$5*0.4)</f>
        <v>3540.8901421999999</v>
      </c>
    </row>
    <row r="48" spans="1:9">
      <c r="A48" s="3" t="s">
        <v>282</v>
      </c>
      <c r="B48" s="13" t="s">
        <v>129</v>
      </c>
      <c r="C48" s="13" t="s">
        <v>250</v>
      </c>
      <c r="D48" s="13">
        <v>0.95669999999999999</v>
      </c>
      <c r="E48" s="17">
        <f>SUM(($E$5*0.6)*Table1[[#This Row],[Column4]])+($E$5*0.4)</f>
        <v>786.00491940000006</v>
      </c>
      <c r="F48" s="17">
        <f>SUM(($F$5*0.6)*Table1[[#This Row],[Column4]])+($F$5*0.4)</f>
        <v>1884.9235039999999</v>
      </c>
      <c r="G48" s="17">
        <f>SUM(($G$5*0.6)*Table1[[#This Row],[Column4]])+($G$5*0.4)</f>
        <v>3045.8189812000001</v>
      </c>
      <c r="H48" s="17">
        <f>SUM(($H$5*0.6)*Table1[[#This Row],[Column4]])+($H$5*0.4)</f>
        <v>1969.3320772000002</v>
      </c>
      <c r="I48" s="17">
        <f>SUM(($I$5*0.6)*Table1[[#This Row],[Column4]])+($I$5*0.4)</f>
        <v>3719.1297866000004</v>
      </c>
    </row>
    <row r="49" spans="1:9">
      <c r="A49" s="3" t="s">
        <v>285</v>
      </c>
      <c r="B49" s="13" t="s">
        <v>131</v>
      </c>
      <c r="C49" s="13" t="s">
        <v>252</v>
      </c>
      <c r="D49" s="13">
        <v>0.76039999999999996</v>
      </c>
      <c r="E49" s="17">
        <f>SUM(($E$5*0.6)*Table1[[#This Row],[Column4]])+($E$5*0.4)</f>
        <v>690.95999280000001</v>
      </c>
      <c r="F49" s="17">
        <f>SUM(($F$5*0.6)*Table1[[#This Row],[Column4]])+($F$5*0.4)</f>
        <v>1656.9956480000001</v>
      </c>
      <c r="G49" s="17">
        <f>SUM(($G$5*0.6)*Table1[[#This Row],[Column4]])+($G$5*0.4)</f>
        <v>2677.5138544000001</v>
      </c>
      <c r="H49" s="17">
        <f>SUM(($H$5*0.6)*Table1[[#This Row],[Column4]])+($H$5*0.4)</f>
        <v>1731.1974064000001</v>
      </c>
      <c r="I49" s="17">
        <f>SUM(($I$5*0.6)*Table1[[#This Row],[Column4]])+($I$5*0.4)</f>
        <v>3269.4068791999998</v>
      </c>
    </row>
    <row r="50" spans="1:9">
      <c r="A50" s="3" t="s">
        <v>288</v>
      </c>
      <c r="B50" s="13" t="s">
        <v>253</v>
      </c>
      <c r="C50" s="13" t="s">
        <v>254</v>
      </c>
      <c r="D50" s="13">
        <v>1.0101</v>
      </c>
      <c r="E50" s="17">
        <f>SUM(($E$5*0.6)*Table1[[#This Row],[Column4]])+($E$5*0.4)</f>
        <v>811.86023820000003</v>
      </c>
      <c r="F50" s="17">
        <f>SUM(($F$5*0.6)*Table1[[#This Row],[Column4]])+($F$5*0.4)</f>
        <v>1946.9273119999998</v>
      </c>
      <c r="G50" s="17">
        <f>SUM(($G$5*0.6)*Table1[[#This Row],[Column4]])+($G$5*0.4)</f>
        <v>3146.0099835999999</v>
      </c>
      <c r="H50" s="17">
        <f>SUM(($H$5*0.6)*Table1[[#This Row],[Column4]])+($H$5*0.4)</f>
        <v>2034.1124715999999</v>
      </c>
      <c r="I50" s="17">
        <f>SUM(($I$5*0.6)*Table1[[#This Row],[Column4]])+($I$5*0.4)</f>
        <v>3841.4690798000001</v>
      </c>
    </row>
    <row r="51" spans="1:9">
      <c r="A51" s="3" t="s">
        <v>290</v>
      </c>
      <c r="B51" s="13" t="s">
        <v>136</v>
      </c>
      <c r="C51" s="13" t="s">
        <v>256</v>
      </c>
      <c r="D51" s="13">
        <v>0.73019999999999996</v>
      </c>
      <c r="E51" s="17">
        <f>SUM(($E$5*0.6)*Table1[[#This Row],[Column4]])+($E$5*0.4)</f>
        <v>676.33769640000003</v>
      </c>
      <c r="F51" s="17">
        <f>SUM(($F$5*0.6)*Table1[[#This Row],[Column4]])+($F$5*0.4)</f>
        <v>1621.9298239999998</v>
      </c>
      <c r="G51" s="17">
        <f>SUM(($G$5*0.6)*Table1[[#This Row],[Column4]])+($G$5*0.4)</f>
        <v>2620.8515272</v>
      </c>
      <c r="H51" s="17">
        <f>SUM(($H$5*0.6)*Table1[[#This Row],[Column4]])+($H$5*0.4)</f>
        <v>1694.5613032000001</v>
      </c>
      <c r="I51" s="17">
        <f>SUM(($I$5*0.6)*Table1[[#This Row],[Column4]])+($I$5*0.4)</f>
        <v>3200.2187395999999</v>
      </c>
    </row>
    <row r="52" spans="1:9">
      <c r="A52" s="3" t="s">
        <v>292</v>
      </c>
      <c r="B52" s="13" t="s">
        <v>138</v>
      </c>
      <c r="C52" s="13" t="s">
        <v>258</v>
      </c>
      <c r="D52" s="13">
        <v>0.89459999999999995</v>
      </c>
      <c r="E52" s="17">
        <f>SUM(($E$5*0.6)*Table1[[#This Row],[Column4]])+($E$5*0.4)</f>
        <v>755.93721720000008</v>
      </c>
      <c r="F52" s="17">
        <f>SUM(($F$5*0.6)*Table1[[#This Row],[Column4]])+($F$5*0.4)</f>
        <v>1812.8179519999999</v>
      </c>
      <c r="G52" s="17">
        <f>SUM(($G$5*0.6)*Table1[[#This Row],[Column4]])+($G$5*0.4)</f>
        <v>2929.3047256</v>
      </c>
      <c r="H52" s="17">
        <f>SUM(($H$5*0.6)*Table1[[#This Row],[Column4]])+($H$5*0.4)</f>
        <v>1893.9975736000001</v>
      </c>
      <c r="I52" s="17">
        <f>SUM(($I$5*0.6)*Table1[[#This Row],[Column4]])+($I$5*0.4)</f>
        <v>3576.8588108000004</v>
      </c>
    </row>
    <row r="53" spans="1:9">
      <c r="A53" s="3" t="s">
        <v>294</v>
      </c>
      <c r="B53" s="13" t="s">
        <v>259</v>
      </c>
      <c r="C53" s="13" t="s">
        <v>260</v>
      </c>
      <c r="D53" s="13">
        <v>1</v>
      </c>
      <c r="E53" s="17">
        <f>SUM(($E$5*0.6)*Table1[[#This Row],[Column4]])+($E$5*0.4)</f>
        <v>806.97</v>
      </c>
      <c r="F53" s="17">
        <f>SUM(($F$5*0.6)*Table1[[#This Row],[Column4]])+($F$5*0.4)</f>
        <v>1935.1999999999998</v>
      </c>
      <c r="G53" s="17">
        <f>SUM(($G$5*0.6)*Table1[[#This Row],[Column4]])+($G$5*0.4)</f>
        <v>3127.06</v>
      </c>
      <c r="H53" s="17">
        <f>SUM(($H$5*0.6)*Table1[[#This Row],[Column4]])+($H$5*0.4)</f>
        <v>2021.8600000000001</v>
      </c>
      <c r="I53" s="17">
        <f>SUM(($I$5*0.6)*Table1[[#This Row],[Column4]])+($I$5*0.4)</f>
        <v>3818.33</v>
      </c>
    </row>
    <row r="54" spans="1:9">
      <c r="A54" s="3" t="s">
        <v>296</v>
      </c>
      <c r="B54" s="13" t="s">
        <v>261</v>
      </c>
      <c r="C54" s="13" t="s">
        <v>247</v>
      </c>
      <c r="D54" s="13">
        <v>0.85870000000000002</v>
      </c>
      <c r="E54" s="17">
        <f>SUM(($E$5*0.6)*Table1[[#This Row],[Column4]])+($E$5*0.4)</f>
        <v>738.55508340000006</v>
      </c>
      <c r="F54" s="17">
        <f>SUM(($F$5*0.6)*Table1[[#This Row],[Column4]])+($F$5*0.4)</f>
        <v>1771.133744</v>
      </c>
      <c r="G54" s="17">
        <f>SUM(($G$5*0.6)*Table1[[#This Row],[Column4]])+($G$5*0.4)</f>
        <v>2861.9478532000003</v>
      </c>
      <c r="H54" s="17">
        <f>SUM(($H$5*0.6)*Table1[[#This Row],[Column4]])+($H$5*0.4)</f>
        <v>1850.4467092</v>
      </c>
      <c r="I54" s="17">
        <f>SUM(($I$5*0.6)*Table1[[#This Row],[Column4]])+($I$5*0.4)</f>
        <v>3494.6119826000004</v>
      </c>
    </row>
    <row r="55" spans="1:9">
      <c r="A55" s="3" t="s">
        <v>298</v>
      </c>
      <c r="B55" s="13" t="s">
        <v>263</v>
      </c>
      <c r="C55" s="13" t="s">
        <v>236</v>
      </c>
      <c r="D55" s="13">
        <v>0.37080000000000002</v>
      </c>
      <c r="E55" s="17">
        <f>SUM(($E$5*0.6)*Table1[[#This Row],[Column4]])+($E$5*0.4)</f>
        <v>502.3226856</v>
      </c>
      <c r="F55" s="17">
        <f>SUM(($F$5*0.6)*Table1[[#This Row],[Column4]])+($F$5*0.4)</f>
        <v>1204.623296</v>
      </c>
      <c r="G55" s="17">
        <f>SUM(($G$5*0.6)*Table1[[#This Row],[Column4]])+($G$5*0.4)</f>
        <v>1946.5323088</v>
      </c>
      <c r="H55" s="17">
        <f>SUM(($H$5*0.6)*Table1[[#This Row],[Column4]])+($H$5*0.4)</f>
        <v>1258.5674128000001</v>
      </c>
      <c r="I55" s="17">
        <f>SUM(($I$5*0.6)*Table1[[#This Row],[Column4]])+($I$5*0.4)</f>
        <v>2376.8340584000002</v>
      </c>
    </row>
    <row r="56" spans="1:9">
      <c r="A56" s="3" t="s">
        <v>300</v>
      </c>
      <c r="B56" s="13" t="s">
        <v>264</v>
      </c>
      <c r="C56" s="13" t="s">
        <v>227</v>
      </c>
      <c r="D56" s="13">
        <v>0.82030000000000003</v>
      </c>
      <c r="E56" s="17">
        <f>SUM(($E$5*0.6)*Table1[[#This Row],[Column4]])+($E$5*0.4)</f>
        <v>719.96249460000001</v>
      </c>
      <c r="F56" s="17">
        <f>SUM(($F$5*0.6)*Table1[[#This Row],[Column4]])+($F$5*0.4)</f>
        <v>1726.546736</v>
      </c>
      <c r="G56" s="17">
        <f>SUM(($G$5*0.6)*Table1[[#This Row],[Column4]])+($G$5*0.4)</f>
        <v>2789.9003908</v>
      </c>
      <c r="H56" s="17">
        <f>SUM(($H$5*0.6)*Table1[[#This Row],[Column4]])+($H$5*0.4)</f>
        <v>1803.8630548000001</v>
      </c>
      <c r="I56" s="17">
        <f>SUM(($I$5*0.6)*Table1[[#This Row],[Column4]])+($I$5*0.4)</f>
        <v>3406.6376594000003</v>
      </c>
    </row>
    <row r="57" spans="1:9">
      <c r="A57" s="3" t="s">
        <v>302</v>
      </c>
      <c r="B57" s="13" t="s">
        <v>266</v>
      </c>
      <c r="C57" s="13" t="s">
        <v>174</v>
      </c>
      <c r="D57" s="13">
        <v>0.80020000000000002</v>
      </c>
      <c r="E57" s="17">
        <f>SUM(($E$5*0.6)*Table1[[#This Row],[Column4]])+($E$5*0.4)</f>
        <v>710.23043640000003</v>
      </c>
      <c r="F57" s="17">
        <f>SUM(($F$5*0.6)*Table1[[#This Row],[Column4]])+($F$5*0.4)</f>
        <v>1703.208224</v>
      </c>
      <c r="G57" s="17">
        <f>SUM(($G$5*0.6)*Table1[[#This Row],[Column4]])+($G$5*0.4)</f>
        <v>2752.1880472000003</v>
      </c>
      <c r="H57" s="17">
        <f>SUM(($H$5*0.6)*Table1[[#This Row],[Column4]])+($H$5*0.4)</f>
        <v>1779.4794231999999</v>
      </c>
      <c r="I57" s="17">
        <f>SUM(($I$5*0.6)*Table1[[#This Row],[Column4]])+($I$5*0.4)</f>
        <v>3360.5885996000002</v>
      </c>
    </row>
    <row r="58" spans="1:9">
      <c r="A58" s="3" t="s">
        <v>302</v>
      </c>
      <c r="B58" s="13" t="s">
        <v>268</v>
      </c>
      <c r="C58" s="13" t="s">
        <v>232</v>
      </c>
      <c r="D58" s="13">
        <v>1.0914999999999999</v>
      </c>
      <c r="E58" s="17">
        <f>SUM(($E$5*0.6)*Table1[[#This Row],[Column4]])+($E$5*0.4)</f>
        <v>851.27265299999999</v>
      </c>
      <c r="F58" s="17">
        <f>SUM(($F$5*0.6)*Table1[[#This Row],[Column4]])+($F$5*0.4)</f>
        <v>2041.4424799999997</v>
      </c>
      <c r="G58" s="17">
        <f>SUM(($G$5*0.6)*Table1[[#This Row],[Column4]])+($G$5*0.4)</f>
        <v>3298.7355939999998</v>
      </c>
      <c r="H58" s="17">
        <f>SUM(($H$5*0.6)*Table1[[#This Row],[Column4]])+($H$5*0.4)</f>
        <v>2132.8601140000001</v>
      </c>
      <c r="I58" s="17">
        <f>SUM(($I$5*0.6)*Table1[[#This Row],[Column4]])+($I$5*0.4)</f>
        <v>4027.9563170000001</v>
      </c>
    </row>
    <row r="59" spans="1:9">
      <c r="A59" s="3" t="s">
        <v>304</v>
      </c>
      <c r="B59" s="13" t="s">
        <v>270</v>
      </c>
      <c r="C59" s="13" t="s">
        <v>222</v>
      </c>
      <c r="D59" s="13">
        <v>0.86180000000000001</v>
      </c>
      <c r="E59" s="17">
        <f>SUM(($E$5*0.6)*Table1[[#This Row],[Column4]])+($E$5*0.4)</f>
        <v>740.05604760000006</v>
      </c>
      <c r="F59" s="17">
        <f>SUM(($F$5*0.6)*Table1[[#This Row],[Column4]])+($F$5*0.4)</f>
        <v>1774.7332160000001</v>
      </c>
      <c r="G59" s="17">
        <f>SUM(($G$5*0.6)*Table1[[#This Row],[Column4]])+($G$5*0.4)</f>
        <v>2867.7641848000003</v>
      </c>
      <c r="H59" s="17">
        <f>SUM(($H$5*0.6)*Table1[[#This Row],[Column4]])+($H$5*0.4)</f>
        <v>1854.2073688</v>
      </c>
      <c r="I59" s="17">
        <f>SUM(($I$5*0.6)*Table1[[#This Row],[Column4]])+($I$5*0.4)</f>
        <v>3501.7140764000001</v>
      </c>
    </row>
    <row r="60" spans="1:9">
      <c r="A60" s="3" t="s">
        <v>306</v>
      </c>
      <c r="B60" s="13" t="s">
        <v>272</v>
      </c>
      <c r="C60" s="13" t="s">
        <v>220</v>
      </c>
      <c r="D60" s="13">
        <v>0.90510000000000002</v>
      </c>
      <c r="E60" s="17">
        <f>SUM(($E$5*0.6)*Table1[[#This Row],[Column4]])+($E$5*0.4)</f>
        <v>761.02112820000002</v>
      </c>
      <c r="F60" s="17">
        <f>SUM(($F$5*0.6)*Table1[[#This Row],[Column4]])+($F$5*0.4)</f>
        <v>1825.009712</v>
      </c>
      <c r="G60" s="17">
        <f>SUM(($G$5*0.6)*Table1[[#This Row],[Column4]])+($G$5*0.4)</f>
        <v>2949.0052035999997</v>
      </c>
      <c r="H60" s="17">
        <f>SUM(($H$5*0.6)*Table1[[#This Row],[Column4]])+($H$5*0.4)</f>
        <v>1906.7352916</v>
      </c>
      <c r="I60" s="17">
        <f>SUM(($I$5*0.6)*Table1[[#This Row],[Column4]])+($I$5*0.4)</f>
        <v>3600.9142898</v>
      </c>
    </row>
    <row r="61" spans="1:9">
      <c r="A61" s="3" t="s">
        <v>308</v>
      </c>
      <c r="B61" s="13" t="s">
        <v>274</v>
      </c>
      <c r="C61" s="13" t="s">
        <v>191</v>
      </c>
      <c r="D61" s="13">
        <v>0.85570000000000002</v>
      </c>
      <c r="E61" s="17">
        <f>SUM(($E$5*0.6)*Table1[[#This Row],[Column4]])+($E$5*0.4)</f>
        <v>737.10253740000007</v>
      </c>
      <c r="F61" s="17">
        <f>SUM(($F$5*0.6)*Table1[[#This Row],[Column4]])+($F$5*0.4)</f>
        <v>1767.650384</v>
      </c>
      <c r="G61" s="17">
        <f>SUM(($G$5*0.6)*Table1[[#This Row],[Column4]])+($G$5*0.4)</f>
        <v>2856.3191452000001</v>
      </c>
      <c r="H61" s="17">
        <f>SUM(($H$5*0.6)*Table1[[#This Row],[Column4]])+($H$5*0.4)</f>
        <v>1846.8073611999998</v>
      </c>
      <c r="I61" s="17">
        <f>SUM(($I$5*0.6)*Table1[[#This Row],[Column4]])+($I$5*0.4)</f>
        <v>3487.7389886000001</v>
      </c>
    </row>
    <row r="62" spans="1:9">
      <c r="A62" s="3" t="s">
        <v>310</v>
      </c>
      <c r="B62" s="13" t="s">
        <v>276</v>
      </c>
      <c r="C62" s="13" t="s">
        <v>218</v>
      </c>
      <c r="D62" s="13">
        <v>0.98419999999999996</v>
      </c>
      <c r="E62" s="17">
        <f>SUM(($E$5*0.6)*Table1[[#This Row],[Column4]])+($E$5*0.4)</f>
        <v>799.31992439999999</v>
      </c>
      <c r="F62" s="17">
        <f>SUM(($F$5*0.6)*Table1[[#This Row],[Column4]])+($F$5*0.4)</f>
        <v>1916.854304</v>
      </c>
      <c r="G62" s="17">
        <f>SUM(($G$5*0.6)*Table1[[#This Row],[Column4]])+($G$5*0.4)</f>
        <v>3097.4154712</v>
      </c>
      <c r="H62" s="17">
        <f>SUM(($H$5*0.6)*Table1[[#This Row],[Column4]])+($H$5*0.4)</f>
        <v>2002.6927672000002</v>
      </c>
      <c r="I62" s="17">
        <f>SUM(($I$5*0.6)*Table1[[#This Row],[Column4]])+($I$5*0.4)</f>
        <v>3782.1322316000005</v>
      </c>
    </row>
    <row r="63" spans="1:9">
      <c r="A63" s="3" t="s">
        <v>312</v>
      </c>
      <c r="B63" s="13" t="s">
        <v>276</v>
      </c>
      <c r="C63" s="13" t="s">
        <v>235</v>
      </c>
      <c r="D63" s="13">
        <v>0.98419999999999996</v>
      </c>
      <c r="E63" s="17">
        <f>SUM(($E$5*0.6)*Table1[[#This Row],[Column4]])+($E$5*0.4)</f>
        <v>799.31992439999999</v>
      </c>
      <c r="F63" s="17">
        <f>SUM(($F$5*0.6)*Table1[[#This Row],[Column4]])+($F$5*0.4)</f>
        <v>1916.854304</v>
      </c>
      <c r="G63" s="17">
        <f>SUM(($G$5*0.6)*Table1[[#This Row],[Column4]])+($G$5*0.4)</f>
        <v>3097.4154712</v>
      </c>
      <c r="H63" s="17">
        <f>SUM(($H$5*0.6)*Table1[[#This Row],[Column4]])+($H$5*0.4)</f>
        <v>2002.6927672000002</v>
      </c>
      <c r="I63" s="17">
        <f>SUM(($I$5*0.6)*Table1[[#This Row],[Column4]])+($I$5*0.4)</f>
        <v>3782.1322316000005</v>
      </c>
    </row>
    <row r="64" spans="1:9">
      <c r="A64" s="3" t="s">
        <v>314</v>
      </c>
      <c r="B64" s="13" t="s">
        <v>278</v>
      </c>
      <c r="C64" s="13" t="s">
        <v>235</v>
      </c>
      <c r="D64" s="13">
        <v>0.91600000000000004</v>
      </c>
      <c r="E64" s="17">
        <f>SUM(($E$5*0.6)*Table1[[#This Row],[Column4]])+($E$5*0.4)</f>
        <v>766.29871200000002</v>
      </c>
      <c r="F64" s="17">
        <f>SUM(($F$5*0.6)*Table1[[#This Row],[Column4]])+($F$5*0.4)</f>
        <v>1837.6659199999999</v>
      </c>
      <c r="G64" s="17">
        <f>SUM(($G$5*0.6)*Table1[[#This Row],[Column4]])+($G$5*0.4)</f>
        <v>2969.4561759999997</v>
      </c>
      <c r="H64" s="17">
        <f>SUM(($H$5*0.6)*Table1[[#This Row],[Column4]])+($H$5*0.4)</f>
        <v>1919.9582559999999</v>
      </c>
      <c r="I64" s="17">
        <f>SUM(($I$5*0.6)*Table1[[#This Row],[Column4]])+($I$5*0.4)</f>
        <v>3625.886168</v>
      </c>
    </row>
    <row r="65" spans="1:9">
      <c r="A65" s="3" t="s">
        <v>317</v>
      </c>
      <c r="B65" s="13" t="s">
        <v>280</v>
      </c>
      <c r="C65" s="13" t="s">
        <v>247</v>
      </c>
      <c r="D65" s="13">
        <v>0.84299999999999997</v>
      </c>
      <c r="E65" s="17">
        <f>SUM(($E$5*0.6)*Table1[[#This Row],[Column4]])+($E$5*0.4)</f>
        <v>730.95342600000004</v>
      </c>
      <c r="F65" s="17">
        <f>SUM(($F$5*0.6)*Table1[[#This Row],[Column4]])+($F$5*0.4)</f>
        <v>1752.90416</v>
      </c>
      <c r="G65" s="17">
        <f>SUM(($G$5*0.6)*Table1[[#This Row],[Column4]])+($G$5*0.4)</f>
        <v>2832.4909479999997</v>
      </c>
      <c r="H65" s="17">
        <f>SUM(($H$5*0.6)*Table1[[#This Row],[Column4]])+($H$5*0.4)</f>
        <v>1831.4007879999999</v>
      </c>
      <c r="I65" s="17">
        <f>SUM(($I$5*0.6)*Table1[[#This Row],[Column4]])+($I$5*0.4)</f>
        <v>3458.6433139999999</v>
      </c>
    </row>
    <row r="66" spans="1:9">
      <c r="A66" s="3" t="s">
        <v>319</v>
      </c>
      <c r="B66" s="13" t="s">
        <v>281</v>
      </c>
      <c r="C66" s="13" t="s">
        <v>184</v>
      </c>
      <c r="D66" s="13">
        <v>0.91710000000000003</v>
      </c>
      <c r="E66" s="17">
        <f>SUM(($E$5*0.6)*Table1[[#This Row],[Column4]])+($E$5*0.4)</f>
        <v>766.83131219999996</v>
      </c>
      <c r="F66" s="17">
        <f>SUM(($F$5*0.6)*Table1[[#This Row],[Column4]])+($F$5*0.4)</f>
        <v>1838.9431519999998</v>
      </c>
      <c r="G66" s="17">
        <f>SUM(($G$5*0.6)*Table1[[#This Row],[Column4]])+($G$5*0.4)</f>
        <v>2971.5200356</v>
      </c>
      <c r="H66" s="17">
        <f>SUM(($H$5*0.6)*Table1[[#This Row],[Column4]])+($H$5*0.4)</f>
        <v>1921.2926836000001</v>
      </c>
      <c r="I66" s="17">
        <f>SUM(($I$5*0.6)*Table1[[#This Row],[Column4]])+($I$5*0.4)</f>
        <v>3628.4062658000003</v>
      </c>
    </row>
    <row r="67" spans="1:9">
      <c r="A67" s="3" t="s">
        <v>321</v>
      </c>
      <c r="B67" s="13" t="s">
        <v>283</v>
      </c>
      <c r="C67" s="13" t="s">
        <v>165</v>
      </c>
      <c r="D67" s="13">
        <v>1.2645</v>
      </c>
      <c r="E67" s="17">
        <f>SUM(($E$5*0.6)*Table1[[#This Row],[Column4]])+($E$5*0.4)</f>
        <v>935.03613900000005</v>
      </c>
      <c r="F67" s="17">
        <f>SUM(($F$5*0.6)*Table1[[#This Row],[Column4]])+($F$5*0.4)</f>
        <v>2242.3162399999997</v>
      </c>
      <c r="G67" s="17">
        <f>SUM(($G$5*0.6)*Table1[[#This Row],[Column4]])+($G$5*0.4)</f>
        <v>3623.3244219999997</v>
      </c>
      <c r="H67" s="17">
        <f>SUM(($H$5*0.6)*Table1[[#This Row],[Column4]])+($H$5*0.4)</f>
        <v>2342.729182</v>
      </c>
      <c r="I67" s="17">
        <f>SUM(($I$5*0.6)*Table1[[#This Row],[Column4]])+($I$5*0.4)</f>
        <v>4424.2989710000002</v>
      </c>
    </row>
    <row r="68" spans="1:9">
      <c r="A68" s="3" t="s">
        <v>323</v>
      </c>
      <c r="B68" s="13" t="s">
        <v>284</v>
      </c>
      <c r="C68" s="13" t="s">
        <v>159</v>
      </c>
      <c r="D68" s="13">
        <v>1.2624</v>
      </c>
      <c r="E68" s="17">
        <f>SUM(($E$5*0.6)*Table1[[#This Row],[Column4]])+($E$5*0.4)</f>
        <v>934.01935679999997</v>
      </c>
      <c r="F68" s="17">
        <f>SUM(($F$5*0.6)*Table1[[#This Row],[Column4]])+($F$5*0.4)</f>
        <v>2239.877888</v>
      </c>
      <c r="G68" s="17">
        <f>SUM(($G$5*0.6)*Table1[[#This Row],[Column4]])+($G$5*0.4)</f>
        <v>3619.3843263999997</v>
      </c>
      <c r="H68" s="17">
        <f>SUM(($H$5*0.6)*Table1[[#This Row],[Column4]])+($H$5*0.4)</f>
        <v>2340.1816383999999</v>
      </c>
      <c r="I68" s="17">
        <f>SUM(($I$5*0.6)*Table1[[#This Row],[Column4]])+($I$5*0.4)</f>
        <v>4419.4878752000004</v>
      </c>
    </row>
    <row r="69" spans="1:9">
      <c r="A69" s="3" t="s">
        <v>325</v>
      </c>
      <c r="B69" s="13" t="s">
        <v>286</v>
      </c>
      <c r="C69" s="13" t="s">
        <v>201</v>
      </c>
      <c r="D69" s="13">
        <v>1.0105999999999999</v>
      </c>
      <c r="E69" s="17">
        <f>SUM(($E$5*0.6)*Table1[[#This Row],[Column4]])+($E$5*0.4)</f>
        <v>812.10232919999999</v>
      </c>
      <c r="F69" s="17">
        <f>SUM(($F$5*0.6)*Table1[[#This Row],[Column4]])+($F$5*0.4)</f>
        <v>1947.5078719999997</v>
      </c>
      <c r="G69" s="17">
        <f>SUM(($G$5*0.6)*Table1[[#This Row],[Column4]])+($G$5*0.4)</f>
        <v>3146.9481016</v>
      </c>
      <c r="H69" s="17">
        <f>SUM(($H$5*0.6)*Table1[[#This Row],[Column4]])+($H$5*0.4)</f>
        <v>2034.7190295999999</v>
      </c>
      <c r="I69" s="17">
        <f>SUM(($I$5*0.6)*Table1[[#This Row],[Column4]])+($I$5*0.4)</f>
        <v>3842.6145788000003</v>
      </c>
    </row>
    <row r="70" spans="1:9">
      <c r="A70" s="3" t="s">
        <v>328</v>
      </c>
      <c r="B70" s="13" t="s">
        <v>289</v>
      </c>
      <c r="C70" s="13" t="s">
        <v>258</v>
      </c>
      <c r="D70" s="13">
        <v>0.93389999999999995</v>
      </c>
      <c r="E70" s="17">
        <f>SUM(($E$5*0.6)*Table1[[#This Row],[Column4]])+($E$5*0.4)</f>
        <v>774.96556980000003</v>
      </c>
      <c r="F70" s="17">
        <f>SUM(($F$5*0.6)*Table1[[#This Row],[Column4]])+($F$5*0.4)</f>
        <v>1858.4499679999999</v>
      </c>
      <c r="G70" s="17">
        <f>SUM(($G$5*0.6)*Table1[[#This Row],[Column4]])+($G$5*0.4)</f>
        <v>3003.0408004000001</v>
      </c>
      <c r="H70" s="17">
        <f>SUM(($H$5*0.6)*Table1[[#This Row],[Column4]])+($H$5*0.4)</f>
        <v>1941.6730324</v>
      </c>
      <c r="I70" s="17">
        <f>SUM(($I$5*0.6)*Table1[[#This Row],[Column4]])+($I$5*0.4)</f>
        <v>3666.8950322000001</v>
      </c>
    </row>
    <row r="71" spans="1:9">
      <c r="A71" s="3" t="s">
        <v>330</v>
      </c>
      <c r="B71" s="13" t="s">
        <v>291</v>
      </c>
      <c r="C71" s="13" t="s">
        <v>236</v>
      </c>
      <c r="D71" s="13">
        <v>0.37080000000000002</v>
      </c>
      <c r="E71" s="17">
        <f>SUM(($E$5*0.6)*Table1[[#This Row],[Column4]])+($E$5*0.4)</f>
        <v>502.3226856</v>
      </c>
      <c r="F71" s="17">
        <f>SUM(($F$5*0.6)*Table1[[#This Row],[Column4]])+($F$5*0.4)</f>
        <v>1204.623296</v>
      </c>
      <c r="G71" s="17">
        <f>SUM(($G$5*0.6)*Table1[[#This Row],[Column4]])+($G$5*0.4)</f>
        <v>1946.5323088</v>
      </c>
      <c r="H71" s="17">
        <f>SUM(($H$5*0.6)*Table1[[#This Row],[Column4]])+($H$5*0.4)</f>
        <v>1258.5674128000001</v>
      </c>
      <c r="I71" s="17">
        <f>SUM(($I$5*0.6)*Table1[[#This Row],[Column4]])+($I$5*0.4)</f>
        <v>2376.8340584000002</v>
      </c>
    </row>
    <row r="72" spans="1:9">
      <c r="A72" s="3" t="s">
        <v>332</v>
      </c>
      <c r="B72" s="13" t="s">
        <v>293</v>
      </c>
      <c r="C72" s="13" t="s">
        <v>224</v>
      </c>
      <c r="D72" s="13">
        <v>0.88139999999999996</v>
      </c>
      <c r="E72" s="17">
        <f>SUM(($E$5*0.6)*Table1[[#This Row],[Column4]])+($E$5*0.4)</f>
        <v>749.54601479999997</v>
      </c>
      <c r="F72" s="17">
        <f>SUM(($F$5*0.6)*Table1[[#This Row],[Column4]])+($F$5*0.4)</f>
        <v>1797.491168</v>
      </c>
      <c r="G72" s="17">
        <f>SUM(($G$5*0.6)*Table1[[#This Row],[Column4]])+($G$5*0.4)</f>
        <v>2904.5384104</v>
      </c>
      <c r="H72" s="17">
        <f>SUM(($H$5*0.6)*Table1[[#This Row],[Column4]])+($H$5*0.4)</f>
        <v>1877.9844423999998</v>
      </c>
      <c r="I72" s="17">
        <f>SUM(($I$5*0.6)*Table1[[#This Row],[Column4]])+($I$5*0.4)</f>
        <v>3546.6176372</v>
      </c>
    </row>
    <row r="73" spans="1:9">
      <c r="A73" s="3" t="s">
        <v>334</v>
      </c>
      <c r="B73" s="13" t="s">
        <v>295</v>
      </c>
      <c r="C73" s="13" t="s">
        <v>174</v>
      </c>
      <c r="D73" s="13">
        <v>0.87960000000000005</v>
      </c>
      <c r="E73" s="17">
        <f>SUM(($E$5*0.6)*Table1[[#This Row],[Column4]])+($E$5*0.4)</f>
        <v>748.67448720000004</v>
      </c>
      <c r="F73" s="17">
        <f>SUM(($F$5*0.6)*Table1[[#This Row],[Column4]])+($F$5*0.4)</f>
        <v>1795.4011519999999</v>
      </c>
      <c r="G73" s="17">
        <f>SUM(($G$5*0.6)*Table1[[#This Row],[Column4]])+($G$5*0.4)</f>
        <v>2901.1611856</v>
      </c>
      <c r="H73" s="17">
        <f>SUM(($H$5*0.6)*Table1[[#This Row],[Column4]])+($H$5*0.4)</f>
        <v>1875.8008336000003</v>
      </c>
      <c r="I73" s="17">
        <f>SUM(($I$5*0.6)*Table1[[#This Row],[Column4]])+($I$5*0.4)</f>
        <v>3542.4938408000003</v>
      </c>
    </row>
    <row r="74" spans="1:9">
      <c r="A74" s="3" t="s">
        <v>337</v>
      </c>
      <c r="B74" s="13" t="s">
        <v>297</v>
      </c>
      <c r="C74" s="13" t="s">
        <v>174</v>
      </c>
      <c r="D74" s="13">
        <v>0.92530000000000001</v>
      </c>
      <c r="E74" s="17">
        <f>SUM(($E$5*0.6)*Table1[[#This Row],[Column4]])+($E$5*0.4)</f>
        <v>770.80160460000002</v>
      </c>
      <c r="F74" s="17">
        <f>SUM(($F$5*0.6)*Table1[[#This Row],[Column4]])+($F$5*0.4)</f>
        <v>1848.464336</v>
      </c>
      <c r="G74" s="17">
        <f>SUM(($G$5*0.6)*Table1[[#This Row],[Column4]])+($G$5*0.4)</f>
        <v>2986.9051707999997</v>
      </c>
      <c r="H74" s="17">
        <f>SUM(($H$5*0.6)*Table1[[#This Row],[Column4]])+($H$5*0.4)</f>
        <v>1931.2402348000001</v>
      </c>
      <c r="I74" s="17">
        <f>SUM(($I$5*0.6)*Table1[[#This Row],[Column4]])+($I$5*0.4)</f>
        <v>3647.1924494000004</v>
      </c>
    </row>
    <row r="75" spans="1:9">
      <c r="A75" s="3" t="s">
        <v>340</v>
      </c>
      <c r="B75" s="13" t="s">
        <v>299</v>
      </c>
      <c r="C75" s="13" t="s">
        <v>218</v>
      </c>
      <c r="D75" s="13">
        <v>1.2185999999999999</v>
      </c>
      <c r="E75" s="17">
        <f>SUM(($E$5*0.6)*Table1[[#This Row],[Column4]])+($E$5*0.4)</f>
        <v>912.81218519999993</v>
      </c>
      <c r="F75" s="17">
        <f>SUM(($F$5*0.6)*Table1[[#This Row],[Column4]])+($F$5*0.4)</f>
        <v>2189.0208319999997</v>
      </c>
      <c r="G75" s="17">
        <f>SUM(($G$5*0.6)*Table1[[#This Row],[Column4]])+($G$5*0.4)</f>
        <v>3537.2051895999998</v>
      </c>
      <c r="H75" s="17">
        <f>SUM(($H$5*0.6)*Table1[[#This Row],[Column4]])+($H$5*0.4)</f>
        <v>2287.0471576</v>
      </c>
      <c r="I75" s="17">
        <f>SUM(($I$5*0.6)*Table1[[#This Row],[Column4]])+($I$5*0.4)</f>
        <v>4319.1421627999998</v>
      </c>
    </row>
    <row r="76" spans="1:9">
      <c r="A76" s="3" t="s">
        <v>342</v>
      </c>
      <c r="B76" s="13" t="s">
        <v>301</v>
      </c>
      <c r="C76" s="13" t="s">
        <v>156</v>
      </c>
      <c r="D76" s="13">
        <v>0.67320000000000002</v>
      </c>
      <c r="E76" s="17">
        <f>SUM(($E$5*0.6)*Table1[[#This Row],[Column4]])+($E$5*0.4)</f>
        <v>648.73932239999999</v>
      </c>
      <c r="F76" s="17">
        <f>SUM(($F$5*0.6)*Table1[[#This Row],[Column4]])+($F$5*0.4)</f>
        <v>1555.7459840000001</v>
      </c>
      <c r="G76" s="17">
        <f>SUM(($G$5*0.6)*Table1[[#This Row],[Column4]])+($G$5*0.4)</f>
        <v>2513.9060752</v>
      </c>
      <c r="H76" s="17">
        <f>SUM(($H$5*0.6)*Table1[[#This Row],[Column4]])+($H$5*0.4)</f>
        <v>1625.4136911999999</v>
      </c>
      <c r="I76" s="17">
        <f>SUM(($I$5*0.6)*Table1[[#This Row],[Column4]])+($I$5*0.4)</f>
        <v>3069.6318535999999</v>
      </c>
    </row>
    <row r="77" spans="1:9">
      <c r="A77" s="3" t="s">
        <v>344</v>
      </c>
      <c r="B77" s="13" t="s">
        <v>303</v>
      </c>
      <c r="C77" s="13" t="s">
        <v>240</v>
      </c>
      <c r="D77" s="13">
        <v>0.87239999999999995</v>
      </c>
      <c r="E77" s="17">
        <f>SUM(($E$5*0.6)*Table1[[#This Row],[Column4]])+($E$5*0.4)</f>
        <v>745.18837680000001</v>
      </c>
      <c r="F77" s="17">
        <f>SUM(($F$5*0.6)*Table1[[#This Row],[Column4]])+($F$5*0.4)</f>
        <v>1787.0410879999999</v>
      </c>
      <c r="G77" s="17">
        <f>SUM(($G$5*0.6)*Table1[[#This Row],[Column4]])+($G$5*0.4)</f>
        <v>2887.6522863999999</v>
      </c>
      <c r="H77" s="17">
        <f>SUM(($H$5*0.6)*Table1[[#This Row],[Column4]])+($H$5*0.4)</f>
        <v>1867.0663983999998</v>
      </c>
      <c r="I77" s="17">
        <f>SUM(($I$5*0.6)*Table1[[#This Row],[Column4]])+($I$5*0.4)</f>
        <v>3525.9986552</v>
      </c>
    </row>
    <row r="78" spans="1:9">
      <c r="A78" s="3" t="s">
        <v>346</v>
      </c>
      <c r="B78" s="13" t="s">
        <v>303</v>
      </c>
      <c r="C78" s="13" t="s">
        <v>174</v>
      </c>
      <c r="D78" s="13">
        <v>0.87239999999999995</v>
      </c>
      <c r="E78" s="17">
        <f>SUM(($E$5*0.6)*Table1[[#This Row],[Column4]])+($E$5*0.4)</f>
        <v>745.18837680000001</v>
      </c>
      <c r="F78" s="17">
        <f>SUM(($F$5*0.6)*Table1[[#This Row],[Column4]])+($F$5*0.4)</f>
        <v>1787.0410879999999</v>
      </c>
      <c r="G78" s="17">
        <f>SUM(($G$5*0.6)*Table1[[#This Row],[Column4]])+($G$5*0.4)</f>
        <v>2887.6522863999999</v>
      </c>
      <c r="H78" s="17">
        <f>SUM(($H$5*0.6)*Table1[[#This Row],[Column4]])+($H$5*0.4)</f>
        <v>1867.0663983999998</v>
      </c>
      <c r="I78" s="17">
        <f>SUM(($I$5*0.6)*Table1[[#This Row],[Column4]])+($I$5*0.4)</f>
        <v>3525.9986552</v>
      </c>
    </row>
    <row r="79" spans="1:9">
      <c r="A79" s="3" t="s">
        <v>348</v>
      </c>
      <c r="B79" s="13" t="s">
        <v>305</v>
      </c>
      <c r="C79" s="13" t="s">
        <v>247</v>
      </c>
      <c r="D79" s="13">
        <v>0.92930000000000001</v>
      </c>
      <c r="E79" s="17">
        <f>SUM(($E$5*0.6)*Table1[[#This Row],[Column4]])+($E$5*0.4)</f>
        <v>772.73833260000004</v>
      </c>
      <c r="F79" s="17">
        <f>SUM(($F$5*0.6)*Table1[[#This Row],[Column4]])+($F$5*0.4)</f>
        <v>1853.1088159999999</v>
      </c>
      <c r="G79" s="17">
        <f>SUM(($G$5*0.6)*Table1[[#This Row],[Column4]])+($G$5*0.4)</f>
        <v>2994.4101148</v>
      </c>
      <c r="H79" s="17">
        <f>SUM(($H$5*0.6)*Table1[[#This Row],[Column4]])+($H$5*0.4)</f>
        <v>1936.0926988000001</v>
      </c>
      <c r="I79" s="17">
        <f>SUM(($I$5*0.6)*Table1[[#This Row],[Column4]])+($I$5*0.4)</f>
        <v>3656.3564414000002</v>
      </c>
    </row>
    <row r="80" spans="1:9">
      <c r="A80" s="3" t="s">
        <v>350</v>
      </c>
      <c r="B80" s="13" t="s">
        <v>307</v>
      </c>
      <c r="C80" s="13" t="s">
        <v>165</v>
      </c>
      <c r="D80" s="13">
        <v>1.2645</v>
      </c>
      <c r="E80" s="17">
        <f>SUM(($E$5*0.6)*Table1[[#This Row],[Column4]])+($E$5*0.4)</f>
        <v>935.03613900000005</v>
      </c>
      <c r="F80" s="17">
        <f>SUM(($F$5*0.6)*Table1[[#This Row],[Column4]])+($F$5*0.4)</f>
        <v>2242.3162399999997</v>
      </c>
      <c r="G80" s="17">
        <f>SUM(($G$5*0.6)*Table1[[#This Row],[Column4]])+($G$5*0.4)</f>
        <v>3623.3244219999997</v>
      </c>
      <c r="H80" s="17">
        <f>SUM(($H$5*0.6)*Table1[[#This Row],[Column4]])+($H$5*0.4)</f>
        <v>2342.729182</v>
      </c>
      <c r="I80" s="17">
        <f>SUM(($I$5*0.6)*Table1[[#This Row],[Column4]])+($I$5*0.4)</f>
        <v>4424.2989710000002</v>
      </c>
    </row>
    <row r="81" spans="1:9">
      <c r="A81" s="3" t="s">
        <v>352</v>
      </c>
      <c r="B81" s="13" t="s">
        <v>309</v>
      </c>
      <c r="C81" s="13" t="s">
        <v>195</v>
      </c>
      <c r="D81" s="13">
        <v>0.95009999999999994</v>
      </c>
      <c r="E81" s="17">
        <f>SUM(($E$5*0.6)*Table1[[#This Row],[Column4]])+($E$5*0.4)</f>
        <v>782.80931820000001</v>
      </c>
      <c r="F81" s="17">
        <f>SUM(($F$5*0.6)*Table1[[#This Row],[Column4]])+($F$5*0.4)</f>
        <v>1877.2601119999999</v>
      </c>
      <c r="G81" s="17">
        <f>SUM(($G$5*0.6)*Table1[[#This Row],[Column4]])+($G$5*0.4)</f>
        <v>3033.4358235999998</v>
      </c>
      <c r="H81" s="17">
        <f>SUM(($H$5*0.6)*Table1[[#This Row],[Column4]])+($H$5*0.4)</f>
        <v>1961.3255116</v>
      </c>
      <c r="I81" s="17">
        <f>SUM(($I$5*0.6)*Table1[[#This Row],[Column4]])+($I$5*0.4)</f>
        <v>3704.0091997999998</v>
      </c>
    </row>
    <row r="82" spans="1:9">
      <c r="A82" s="3" t="s">
        <v>354</v>
      </c>
      <c r="B82" s="13" t="s">
        <v>311</v>
      </c>
      <c r="C82" s="13" t="s">
        <v>193</v>
      </c>
      <c r="D82" s="13">
        <v>1.0542</v>
      </c>
      <c r="E82" s="17">
        <f>SUM(($E$5*0.6)*Table1[[#This Row],[Column4]])+($E$5*0.4)</f>
        <v>833.21266439999999</v>
      </c>
      <c r="F82" s="17">
        <f>SUM(($F$5*0.6)*Table1[[#This Row],[Column4]])+($F$5*0.4)</f>
        <v>1998.1327040000001</v>
      </c>
      <c r="G82" s="17">
        <f>SUM(($G$5*0.6)*Table1[[#This Row],[Column4]])+($G$5*0.4)</f>
        <v>3228.7519911999998</v>
      </c>
      <c r="H82" s="17">
        <f>SUM(($H$5*0.6)*Table1[[#This Row],[Column4]])+($H$5*0.4)</f>
        <v>2087.6108872</v>
      </c>
      <c r="I82" s="17">
        <f>SUM(($I$5*0.6)*Table1[[#This Row],[Column4]])+($I$5*0.4)</f>
        <v>3942.5020916000003</v>
      </c>
    </row>
    <row r="83" spans="1:9">
      <c r="A83" s="3" t="s">
        <v>356</v>
      </c>
      <c r="B83" s="13" t="s">
        <v>313</v>
      </c>
      <c r="C83" s="13" t="s">
        <v>198</v>
      </c>
      <c r="D83" s="13">
        <v>1.2758</v>
      </c>
      <c r="E83" s="17">
        <f>SUM(($E$5*0.6)*Table1[[#This Row],[Column4]])+($E$5*0.4)</f>
        <v>940.50739560000011</v>
      </c>
      <c r="F83" s="17">
        <f>SUM(($F$5*0.6)*Table1[[#This Row],[Column4]])+($F$5*0.4)</f>
        <v>2255.4368960000002</v>
      </c>
      <c r="G83" s="17">
        <f>SUM(($G$5*0.6)*Table1[[#This Row],[Column4]])+($G$5*0.4)</f>
        <v>3644.5258887999998</v>
      </c>
      <c r="H83" s="17">
        <f>SUM(($H$5*0.6)*Table1[[#This Row],[Column4]])+($H$5*0.4)</f>
        <v>2356.4373928</v>
      </c>
      <c r="I83" s="17">
        <f>SUM(($I$5*0.6)*Table1[[#This Row],[Column4]])+($I$5*0.4)</f>
        <v>4450.1872484000005</v>
      </c>
    </row>
    <row r="84" spans="1:9">
      <c r="A84" s="3" t="s">
        <v>358</v>
      </c>
      <c r="B84" s="13" t="s">
        <v>315</v>
      </c>
      <c r="C84" s="13" t="s">
        <v>191</v>
      </c>
      <c r="D84" s="13">
        <v>0.80259999999999998</v>
      </c>
      <c r="E84" s="17">
        <f>SUM(($E$5*0.6)*Table1[[#This Row],[Column4]])+($E$5*0.4)</f>
        <v>711.39247320000004</v>
      </c>
      <c r="F84" s="17">
        <f>SUM(($F$5*0.6)*Table1[[#This Row],[Column4]])+($F$5*0.4)</f>
        <v>1705.9949119999999</v>
      </c>
      <c r="G84" s="17">
        <f>SUM(($G$5*0.6)*Table1[[#This Row],[Column4]])+($G$5*0.4)</f>
        <v>2756.6910135999997</v>
      </c>
      <c r="H84" s="17">
        <f>SUM(($H$5*0.6)*Table1[[#This Row],[Column4]])+($H$5*0.4)</f>
        <v>1782.3909016</v>
      </c>
      <c r="I84" s="17">
        <f>SUM(($I$5*0.6)*Table1[[#This Row],[Column4]])+($I$5*0.4)</f>
        <v>3366.0869948</v>
      </c>
    </row>
    <row r="85" spans="1:9">
      <c r="A85" s="3" t="s">
        <v>360</v>
      </c>
      <c r="B85" s="13" t="s">
        <v>316</v>
      </c>
      <c r="C85" s="13" t="s">
        <v>201</v>
      </c>
      <c r="D85" s="13">
        <v>0.89480000000000004</v>
      </c>
      <c r="E85" s="17">
        <f>SUM(($E$5*0.6)*Table1[[#This Row],[Column4]])+($E$5*0.4)</f>
        <v>756.03405360000011</v>
      </c>
      <c r="F85" s="17">
        <f>SUM(($F$5*0.6)*Table1[[#This Row],[Column4]])+($F$5*0.4)</f>
        <v>1813.0501760000002</v>
      </c>
      <c r="G85" s="17">
        <f>SUM(($G$5*0.6)*Table1[[#This Row],[Column4]])+($G$5*0.4)</f>
        <v>2929.6799728000001</v>
      </c>
      <c r="H85" s="17">
        <f>SUM(($H$5*0.6)*Table1[[#This Row],[Column4]])+($H$5*0.4)</f>
        <v>1894.2401967999999</v>
      </c>
      <c r="I85" s="17">
        <f>SUM(($I$5*0.6)*Table1[[#This Row],[Column4]])+($I$5*0.4)</f>
        <v>3577.3170104000001</v>
      </c>
    </row>
    <row r="86" spans="1:9">
      <c r="A86" s="3" t="s">
        <v>362</v>
      </c>
      <c r="B86" s="13" t="s">
        <v>318</v>
      </c>
      <c r="C86" s="13" t="s">
        <v>201</v>
      </c>
      <c r="D86" s="13">
        <v>0.9637</v>
      </c>
      <c r="E86" s="17">
        <f>SUM(($E$5*0.6)*Table1[[#This Row],[Column4]])+($E$5*0.4)</f>
        <v>789.39419339999995</v>
      </c>
      <c r="F86" s="17">
        <f>SUM(($F$5*0.6)*Table1[[#This Row],[Column4]])+($F$5*0.4)</f>
        <v>1893.051344</v>
      </c>
      <c r="G86" s="17">
        <f>SUM(($G$5*0.6)*Table1[[#This Row],[Column4]])+($G$5*0.4)</f>
        <v>3058.9526332</v>
      </c>
      <c r="H86" s="17">
        <f>SUM(($H$5*0.6)*Table1[[#This Row],[Column4]])+($H$5*0.4)</f>
        <v>1977.8238891999999</v>
      </c>
      <c r="I86" s="17">
        <f>SUM(($I$5*0.6)*Table1[[#This Row],[Column4]])+($I$5*0.4)</f>
        <v>3735.1667726000005</v>
      </c>
    </row>
    <row r="87" spans="1:9">
      <c r="A87" s="3" t="s">
        <v>364</v>
      </c>
      <c r="B87" s="13" t="s">
        <v>320</v>
      </c>
      <c r="C87" s="13" t="s">
        <v>247</v>
      </c>
      <c r="D87" s="13">
        <v>0.85119999999999996</v>
      </c>
      <c r="E87" s="17">
        <f>SUM(($E$5*0.6)*Table1[[#This Row],[Column4]])+($E$5*0.4)</f>
        <v>734.92371839999998</v>
      </c>
      <c r="F87" s="17">
        <f>SUM(($F$5*0.6)*Table1[[#This Row],[Column4]])+($F$5*0.4)</f>
        <v>1762.4253439999998</v>
      </c>
      <c r="G87" s="17">
        <f>SUM(($G$5*0.6)*Table1[[#This Row],[Column4]])+($G$5*0.4)</f>
        <v>2847.8760831999998</v>
      </c>
      <c r="H87" s="17">
        <f>SUM(($H$5*0.6)*Table1[[#This Row],[Column4]])+($H$5*0.4)</f>
        <v>1841.3483391999998</v>
      </c>
      <c r="I87" s="17">
        <f>SUM(($I$5*0.6)*Table1[[#This Row],[Column4]])+($I$5*0.4)</f>
        <v>3477.4294976000001</v>
      </c>
    </row>
    <row r="88" spans="1:9">
      <c r="A88" s="3" t="s">
        <v>367</v>
      </c>
      <c r="B88" s="13" t="s">
        <v>322</v>
      </c>
      <c r="C88" s="13" t="s">
        <v>256</v>
      </c>
      <c r="D88" s="13">
        <v>0.77210000000000001</v>
      </c>
      <c r="E88" s="17">
        <f>SUM(($E$5*0.6)*Table1[[#This Row],[Column4]])+($E$5*0.4)</f>
        <v>696.62492220000001</v>
      </c>
      <c r="F88" s="17">
        <f>SUM(($F$5*0.6)*Table1[[#This Row],[Column4]])+($F$5*0.4)</f>
        <v>1670.5807519999998</v>
      </c>
      <c r="G88" s="17">
        <f>SUM(($G$5*0.6)*Table1[[#This Row],[Column4]])+($G$5*0.4)</f>
        <v>2699.4658156</v>
      </c>
      <c r="H88" s="17">
        <f>SUM(($H$5*0.6)*Table1[[#This Row],[Column4]])+($H$5*0.4)</f>
        <v>1745.3908636000001</v>
      </c>
      <c r="I88" s="17">
        <f>SUM(($I$5*0.6)*Table1[[#This Row],[Column4]])+($I$5*0.4)</f>
        <v>3296.2115558000005</v>
      </c>
    </row>
    <row r="89" spans="1:9">
      <c r="A89" s="3" t="s">
        <v>369</v>
      </c>
      <c r="B89" s="13" t="s">
        <v>324</v>
      </c>
      <c r="C89" s="13" t="s">
        <v>254</v>
      </c>
      <c r="D89" s="13">
        <v>1.2090000000000001</v>
      </c>
      <c r="E89" s="17">
        <f>SUM(($E$5*0.6)*Table1[[#This Row],[Column4]])+($E$5*0.4)</f>
        <v>908.16403800000012</v>
      </c>
      <c r="F89" s="17">
        <f>SUM(($F$5*0.6)*Table1[[#This Row],[Column4]])+($F$5*0.4)</f>
        <v>2177.87408</v>
      </c>
      <c r="G89" s="17">
        <f>SUM(($G$5*0.6)*Table1[[#This Row],[Column4]])+($G$5*0.4)</f>
        <v>3519.1933239999998</v>
      </c>
      <c r="H89" s="17">
        <f>SUM(($H$5*0.6)*Table1[[#This Row],[Column4]])+($H$5*0.4)</f>
        <v>2275.4012440000001</v>
      </c>
      <c r="I89" s="17">
        <f>SUM(($I$5*0.6)*Table1[[#This Row],[Column4]])+($I$5*0.4)</f>
        <v>4297.1485820000007</v>
      </c>
    </row>
    <row r="90" spans="1:9">
      <c r="A90" s="3" t="s">
        <v>371</v>
      </c>
      <c r="B90" s="13" t="s">
        <v>326</v>
      </c>
      <c r="C90" s="13" t="s">
        <v>232</v>
      </c>
      <c r="D90" s="13">
        <v>1.131</v>
      </c>
      <c r="E90" s="17">
        <f>SUM(($E$5*0.6)*Table1[[#This Row],[Column4]])+($E$5*0.4)</f>
        <v>870.39784200000008</v>
      </c>
      <c r="F90" s="17">
        <f>SUM(($F$5*0.6)*Table1[[#This Row],[Column4]])+($F$5*0.4)</f>
        <v>2087.30672</v>
      </c>
      <c r="G90" s="17">
        <f>SUM(($G$5*0.6)*Table1[[#This Row],[Column4]])+($G$5*0.4)</f>
        <v>3372.846916</v>
      </c>
      <c r="H90" s="17">
        <f>SUM(($H$5*0.6)*Table1[[#This Row],[Column4]])+($H$5*0.4)</f>
        <v>2180.7781960000002</v>
      </c>
      <c r="I90" s="17">
        <f>SUM(($I$5*0.6)*Table1[[#This Row],[Column4]])+($I$5*0.4)</f>
        <v>4118.4507380000005</v>
      </c>
    </row>
    <row r="91" spans="1:9">
      <c r="A91" s="3" t="s">
        <v>371</v>
      </c>
      <c r="B91" s="13" t="s">
        <v>327</v>
      </c>
      <c r="C91" s="13" t="s">
        <v>209</v>
      </c>
      <c r="D91" s="13">
        <v>1</v>
      </c>
      <c r="E91" s="17">
        <f>SUM(($E$5*0.6)*Table1[[#This Row],[Column4]])+($E$5*0.4)</f>
        <v>806.97</v>
      </c>
      <c r="F91" s="17">
        <f>SUM(($F$5*0.6)*Table1[[#This Row],[Column4]])+($F$5*0.4)</f>
        <v>1935.1999999999998</v>
      </c>
      <c r="G91" s="17">
        <f>SUM(($G$5*0.6)*Table1[[#This Row],[Column4]])+($G$5*0.4)</f>
        <v>3127.06</v>
      </c>
      <c r="H91" s="17">
        <f>SUM(($H$5*0.6)*Table1[[#This Row],[Column4]])+($H$5*0.4)</f>
        <v>2021.8600000000001</v>
      </c>
      <c r="I91" s="17">
        <f>SUM(($I$5*0.6)*Table1[[#This Row],[Column4]])+($I$5*0.4)</f>
        <v>3818.33</v>
      </c>
    </row>
    <row r="92" spans="1:9">
      <c r="A92" s="3" t="s">
        <v>373</v>
      </c>
      <c r="B92" s="13" t="s">
        <v>329</v>
      </c>
      <c r="C92" s="13" t="s">
        <v>222</v>
      </c>
      <c r="D92" s="13">
        <v>0.86429999999999996</v>
      </c>
      <c r="E92" s="17">
        <f>SUM(($E$5*0.6)*Table1[[#This Row],[Column4]])+($E$5*0.4)</f>
        <v>741.26650259999997</v>
      </c>
      <c r="F92" s="17">
        <f>SUM(($F$5*0.6)*Table1[[#This Row],[Column4]])+($F$5*0.4)</f>
        <v>1777.6360159999999</v>
      </c>
      <c r="G92" s="17">
        <f>SUM(($G$5*0.6)*Table1[[#This Row],[Column4]])+($G$5*0.4)</f>
        <v>2872.4547748</v>
      </c>
      <c r="H92" s="17">
        <f>SUM(($H$5*0.6)*Table1[[#This Row],[Column4]])+($H$5*0.4)</f>
        <v>1857.2401587999998</v>
      </c>
      <c r="I92" s="17">
        <f>SUM(($I$5*0.6)*Table1[[#This Row],[Column4]])+($I$5*0.4)</f>
        <v>3507.4415714000002</v>
      </c>
    </row>
    <row r="93" spans="1:9">
      <c r="A93" s="3" t="s">
        <v>375</v>
      </c>
      <c r="B93" s="13" t="s">
        <v>331</v>
      </c>
      <c r="C93" s="13" t="s">
        <v>156</v>
      </c>
      <c r="D93" s="13">
        <v>0.77959999999999996</v>
      </c>
      <c r="E93" s="17">
        <f>SUM(($E$5*0.6)*Table1[[#This Row],[Column4]])+($E$5*0.4)</f>
        <v>700.25628720000009</v>
      </c>
      <c r="F93" s="17">
        <f>SUM(($F$5*0.6)*Table1[[#This Row],[Column4]])+($F$5*0.4)</f>
        <v>1679.2891519999998</v>
      </c>
      <c r="G93" s="17">
        <f>SUM(($G$5*0.6)*Table1[[#This Row],[Column4]])+($G$5*0.4)</f>
        <v>2713.5375856000001</v>
      </c>
      <c r="H93" s="17">
        <f>SUM(($H$5*0.6)*Table1[[#This Row],[Column4]])+($H$5*0.4)</f>
        <v>1754.4892335999998</v>
      </c>
      <c r="I93" s="17">
        <f>SUM(($I$5*0.6)*Table1[[#This Row],[Column4]])+($I$5*0.4)</f>
        <v>3313.3940407999999</v>
      </c>
    </row>
    <row r="94" spans="1:9">
      <c r="A94" s="3" t="s">
        <v>378</v>
      </c>
      <c r="B94" s="13" t="s">
        <v>333</v>
      </c>
      <c r="C94" s="13" t="s">
        <v>226</v>
      </c>
      <c r="D94" s="13">
        <v>1</v>
      </c>
      <c r="E94" s="17">
        <f>SUM(($E$5*0.6)*Table1[[#This Row],[Column4]])+($E$5*0.4)</f>
        <v>806.97</v>
      </c>
      <c r="F94" s="17">
        <f>SUM(($F$5*0.6)*Table1[[#This Row],[Column4]])+($F$5*0.4)</f>
        <v>1935.1999999999998</v>
      </c>
      <c r="G94" s="17">
        <f>SUM(($G$5*0.6)*Table1[[#This Row],[Column4]])+($G$5*0.4)</f>
        <v>3127.06</v>
      </c>
      <c r="H94" s="17">
        <f>SUM(($H$5*0.6)*Table1[[#This Row],[Column4]])+($H$5*0.4)</f>
        <v>2021.8600000000001</v>
      </c>
      <c r="I94" s="17">
        <f>SUM(($I$5*0.6)*Table1[[#This Row],[Column4]])+($I$5*0.4)</f>
        <v>3818.33</v>
      </c>
    </row>
    <row r="95" spans="1:9">
      <c r="A95" s="3" t="s">
        <v>380</v>
      </c>
      <c r="B95" s="13" t="s">
        <v>335</v>
      </c>
      <c r="C95" s="13" t="s">
        <v>252</v>
      </c>
      <c r="D95" s="13">
        <v>0.84140000000000004</v>
      </c>
      <c r="E95" s="17">
        <f>SUM(($E$5*0.6)*Table1[[#This Row],[Column4]])+($E$5*0.4)</f>
        <v>730.17873480000003</v>
      </c>
      <c r="F95" s="17">
        <f>SUM(($F$5*0.6)*Table1[[#This Row],[Column4]])+($F$5*0.4)</f>
        <v>1751.046368</v>
      </c>
      <c r="G95" s="17">
        <f>SUM(($G$5*0.6)*Table1[[#This Row],[Column4]])+($G$5*0.4)</f>
        <v>2829.4889703999997</v>
      </c>
      <c r="H95" s="17">
        <f>SUM(($H$5*0.6)*Table1[[#This Row],[Column4]])+($H$5*0.4)</f>
        <v>1829.4598024000002</v>
      </c>
      <c r="I95" s="17">
        <f>SUM(($I$5*0.6)*Table1[[#This Row],[Column4]])+($I$5*0.4)</f>
        <v>3454.9777172000004</v>
      </c>
    </row>
    <row r="96" spans="1:9">
      <c r="A96" s="3" t="s">
        <v>382</v>
      </c>
      <c r="B96" s="13" t="s">
        <v>336</v>
      </c>
      <c r="C96" s="13" t="s">
        <v>180</v>
      </c>
      <c r="D96" s="13">
        <v>0.91600000000000004</v>
      </c>
      <c r="E96" s="17">
        <f>SUM(($E$5*0.6)*Table1[[#This Row],[Column4]])+($E$5*0.4)</f>
        <v>766.29871200000002</v>
      </c>
      <c r="F96" s="17">
        <f>SUM(($F$5*0.6)*Table1[[#This Row],[Column4]])+($F$5*0.4)</f>
        <v>1837.6659199999999</v>
      </c>
      <c r="G96" s="17">
        <f>SUM(($G$5*0.6)*Table1[[#This Row],[Column4]])+($G$5*0.4)</f>
        <v>2969.4561759999997</v>
      </c>
      <c r="H96" s="17">
        <f>SUM(($H$5*0.6)*Table1[[#This Row],[Column4]])+($H$5*0.4)</f>
        <v>1919.9582559999999</v>
      </c>
      <c r="I96" s="17">
        <f>SUM(($I$5*0.6)*Table1[[#This Row],[Column4]])+($I$5*0.4)</f>
        <v>3625.886168</v>
      </c>
    </row>
    <row r="97" spans="1:9">
      <c r="A97" s="3" t="s">
        <v>385</v>
      </c>
      <c r="B97" s="13" t="s">
        <v>338</v>
      </c>
      <c r="C97" s="13" t="s">
        <v>182</v>
      </c>
      <c r="D97" s="13">
        <v>0.88190000000000002</v>
      </c>
      <c r="E97" s="17">
        <f>SUM(($E$5*0.6)*Table1[[#This Row],[Column4]])+($E$5*0.4)</f>
        <v>749.78810580000004</v>
      </c>
      <c r="F97" s="17">
        <f>SUM(($F$5*0.6)*Table1[[#This Row],[Column4]])+($F$5*0.4)</f>
        <v>1798.0717279999999</v>
      </c>
      <c r="G97" s="17">
        <f>SUM(($G$5*0.6)*Table1[[#This Row],[Column4]])+($G$5*0.4)</f>
        <v>2905.4765284</v>
      </c>
      <c r="H97" s="17">
        <f>SUM(($H$5*0.6)*Table1[[#This Row],[Column4]])+($H$5*0.4)</f>
        <v>1878.5910004000002</v>
      </c>
      <c r="I97" s="17">
        <f>SUM(($I$5*0.6)*Table1[[#This Row],[Column4]])+($I$5*0.4)</f>
        <v>3547.7631362000002</v>
      </c>
    </row>
    <row r="98" spans="1:9">
      <c r="A98" s="3" t="s">
        <v>387</v>
      </c>
      <c r="B98" s="13" t="s">
        <v>339</v>
      </c>
      <c r="C98" s="13" t="s">
        <v>235</v>
      </c>
      <c r="D98" s="13">
        <v>0.89119999999999999</v>
      </c>
      <c r="E98" s="17">
        <f>SUM(($E$5*0.6)*Table1[[#This Row],[Column4]])+($E$5*0.4)</f>
        <v>754.29099840000003</v>
      </c>
      <c r="F98" s="17">
        <f>SUM(($F$5*0.6)*Table1[[#This Row],[Column4]])+($F$5*0.4)</f>
        <v>1808.870144</v>
      </c>
      <c r="G98" s="17">
        <f>SUM(($G$5*0.6)*Table1[[#This Row],[Column4]])+($G$5*0.4)</f>
        <v>2922.9255232</v>
      </c>
      <c r="H98" s="17">
        <f>SUM(($H$5*0.6)*Table1[[#This Row],[Column4]])+($H$5*0.4)</f>
        <v>1889.8729791999999</v>
      </c>
      <c r="I98" s="17">
        <f>SUM(($I$5*0.6)*Table1[[#This Row],[Column4]])+($I$5*0.4)</f>
        <v>3569.0694176000002</v>
      </c>
    </row>
    <row r="99" spans="1:9">
      <c r="A99" s="3" t="s">
        <v>387</v>
      </c>
      <c r="B99" s="13" t="s">
        <v>341</v>
      </c>
      <c r="C99" s="13" t="s">
        <v>178</v>
      </c>
      <c r="D99" s="13">
        <v>0.96679999999999999</v>
      </c>
      <c r="E99" s="17">
        <f>SUM(($E$5*0.6)*Table1[[#This Row],[Column4]])+($E$5*0.4)</f>
        <v>790.89515759999995</v>
      </c>
      <c r="F99" s="17">
        <f>SUM(($F$5*0.6)*Table1[[#This Row],[Column4]])+($F$5*0.4)</f>
        <v>1896.6508159999998</v>
      </c>
      <c r="G99" s="17">
        <f>SUM(($G$5*0.6)*Table1[[#This Row],[Column4]])+($G$5*0.4)</f>
        <v>3064.7689648</v>
      </c>
      <c r="H99" s="17">
        <f>SUM(($H$5*0.6)*Table1[[#This Row],[Column4]])+($H$5*0.4)</f>
        <v>1981.5845488</v>
      </c>
      <c r="I99" s="17">
        <f>SUM(($I$5*0.6)*Table1[[#This Row],[Column4]])+($I$5*0.4)</f>
        <v>3742.2688663999998</v>
      </c>
    </row>
    <row r="100" spans="1:9">
      <c r="A100" s="3" t="s">
        <v>389</v>
      </c>
      <c r="B100" s="13" t="s">
        <v>343</v>
      </c>
      <c r="C100" s="13" t="s">
        <v>198</v>
      </c>
      <c r="D100" s="13">
        <v>1.2624</v>
      </c>
      <c r="E100" s="17">
        <f>SUM(($E$5*0.6)*Table1[[#This Row],[Column4]])+($E$5*0.4)</f>
        <v>934.01935679999997</v>
      </c>
      <c r="F100" s="17">
        <f>SUM(($F$5*0.6)*Table1[[#This Row],[Column4]])+($F$5*0.4)</f>
        <v>2239.877888</v>
      </c>
      <c r="G100" s="17">
        <f>SUM(($G$5*0.6)*Table1[[#This Row],[Column4]])+($G$5*0.4)</f>
        <v>3619.3843263999997</v>
      </c>
      <c r="H100" s="17">
        <f>SUM(($H$5*0.6)*Table1[[#This Row],[Column4]])+($H$5*0.4)</f>
        <v>2340.1816383999999</v>
      </c>
      <c r="I100" s="17">
        <f>SUM(($I$5*0.6)*Table1[[#This Row],[Column4]])+($I$5*0.4)</f>
        <v>4419.4878752000004</v>
      </c>
    </row>
    <row r="101" spans="1:9">
      <c r="A101" s="3" t="s">
        <v>391</v>
      </c>
      <c r="B101" s="13" t="s">
        <v>345</v>
      </c>
      <c r="C101" s="13" t="s">
        <v>167</v>
      </c>
      <c r="D101" s="13">
        <v>1.0133000000000001</v>
      </c>
      <c r="E101" s="17">
        <f>SUM(($E$5*0.6)*Table1[[#This Row],[Column4]])+($E$5*0.4)</f>
        <v>813.40962060000015</v>
      </c>
      <c r="F101" s="17">
        <f>SUM(($F$5*0.6)*Table1[[#This Row],[Column4]])+($F$5*0.4)</f>
        <v>1950.6428959999998</v>
      </c>
      <c r="G101" s="17">
        <f>SUM(($G$5*0.6)*Table1[[#This Row],[Column4]])+($G$5*0.4)</f>
        <v>3152.0139387999998</v>
      </c>
      <c r="H101" s="17">
        <f>SUM(($H$5*0.6)*Table1[[#This Row],[Column4]])+($H$5*0.4)</f>
        <v>2037.9944428000003</v>
      </c>
      <c r="I101" s="17">
        <f>SUM(($I$5*0.6)*Table1[[#This Row],[Column4]])+($I$5*0.4)</f>
        <v>3848.8002734000002</v>
      </c>
    </row>
    <row r="102" spans="1:9">
      <c r="A102" s="3" t="s">
        <v>393</v>
      </c>
      <c r="B102" s="13" t="s">
        <v>347</v>
      </c>
      <c r="C102" s="13" t="s">
        <v>188</v>
      </c>
      <c r="D102" s="13">
        <v>0.81189999999999996</v>
      </c>
      <c r="E102" s="17">
        <f>SUM(($E$5*0.6)*Table1[[#This Row],[Column4]])+($E$5*0.4)</f>
        <v>715.89536580000004</v>
      </c>
      <c r="F102" s="17">
        <f>SUM(($F$5*0.6)*Table1[[#This Row],[Column4]])+($F$5*0.4)</f>
        <v>1716.7933279999997</v>
      </c>
      <c r="G102" s="17">
        <f>SUM(($G$5*0.6)*Table1[[#This Row],[Column4]])+($G$5*0.4)</f>
        <v>2774.1400083999997</v>
      </c>
      <c r="H102" s="17">
        <f>SUM(($H$5*0.6)*Table1[[#This Row],[Column4]])+($H$5*0.4)</f>
        <v>1793.6728803999999</v>
      </c>
      <c r="I102" s="17">
        <f>SUM(($I$5*0.6)*Table1[[#This Row],[Column4]])+($I$5*0.4)</f>
        <v>3387.3932761999999</v>
      </c>
    </row>
    <row r="103" spans="1:9">
      <c r="A103" s="3" t="s">
        <v>395</v>
      </c>
      <c r="B103" s="13" t="s">
        <v>349</v>
      </c>
      <c r="C103" s="13" t="s">
        <v>254</v>
      </c>
      <c r="D103" s="13">
        <v>1.1114999999999999</v>
      </c>
      <c r="E103" s="17">
        <f>SUM(($E$5*0.6)*Table1[[#This Row],[Column4]])+($E$5*0.4)</f>
        <v>860.95629299999996</v>
      </c>
      <c r="F103" s="17">
        <f>SUM(($F$5*0.6)*Table1[[#This Row],[Column4]])+($F$5*0.4)</f>
        <v>2064.6648799999998</v>
      </c>
      <c r="G103" s="17">
        <f>SUM(($G$5*0.6)*Table1[[#This Row],[Column4]])+($G$5*0.4)</f>
        <v>3336.2603139999997</v>
      </c>
      <c r="H103" s="17">
        <f>SUM(($H$5*0.6)*Table1[[#This Row],[Column4]])+($H$5*0.4)</f>
        <v>2157.1224339999999</v>
      </c>
      <c r="I103" s="17">
        <f>SUM(($I$5*0.6)*Table1[[#This Row],[Column4]])+($I$5*0.4)</f>
        <v>4073.7762769999999</v>
      </c>
    </row>
    <row r="104" spans="1:9">
      <c r="A104" s="3" t="s">
        <v>397</v>
      </c>
      <c r="B104" s="13" t="s">
        <v>351</v>
      </c>
      <c r="C104" s="13" t="s">
        <v>168</v>
      </c>
      <c r="D104" s="13">
        <v>1.2563</v>
      </c>
      <c r="E104" s="17">
        <f>SUM(($E$5*0.6)*Table1[[#This Row],[Column4]])+($E$5*0.4)</f>
        <v>931.06584659999999</v>
      </c>
      <c r="F104" s="17">
        <f>SUM(($F$5*0.6)*Table1[[#This Row],[Column4]])+($F$5*0.4)</f>
        <v>2232.7950559999999</v>
      </c>
      <c r="G104" s="17">
        <f>SUM(($G$5*0.6)*Table1[[#This Row],[Column4]])+($G$5*0.4)</f>
        <v>3607.9392868</v>
      </c>
      <c r="H104" s="17">
        <f>SUM(($H$5*0.6)*Table1[[#This Row],[Column4]])+($H$5*0.4)</f>
        <v>2332.7816308000001</v>
      </c>
      <c r="I104" s="17">
        <f>SUM(($I$5*0.6)*Table1[[#This Row],[Column4]])+($I$5*0.4)</f>
        <v>4405.5127874</v>
      </c>
    </row>
    <row r="105" spans="1:9">
      <c r="A105" s="3" t="s">
        <v>399</v>
      </c>
      <c r="B105" s="13" t="s">
        <v>353</v>
      </c>
      <c r="C105" s="13" t="s">
        <v>247</v>
      </c>
      <c r="D105" s="13">
        <v>0.90180000000000005</v>
      </c>
      <c r="E105" s="17">
        <f>SUM(($E$5*0.6)*Table1[[#This Row],[Column4]])+($E$5*0.4)</f>
        <v>759.42332759999999</v>
      </c>
      <c r="F105" s="17">
        <f>SUM(($F$5*0.6)*Table1[[#This Row],[Column4]])+($F$5*0.4)</f>
        <v>1821.1780159999998</v>
      </c>
      <c r="G105" s="17">
        <f>SUM(($G$5*0.6)*Table1[[#This Row],[Column4]])+($G$5*0.4)</f>
        <v>2942.8136248000001</v>
      </c>
      <c r="H105" s="17">
        <f>SUM(($H$5*0.6)*Table1[[#This Row],[Column4]])+($H$5*0.4)</f>
        <v>1902.7320088000001</v>
      </c>
      <c r="I105" s="17">
        <f>SUM(($I$5*0.6)*Table1[[#This Row],[Column4]])+($I$5*0.4)</f>
        <v>3593.3539964000001</v>
      </c>
    </row>
    <row r="106" spans="1:9">
      <c r="A106" s="3" t="s">
        <v>399</v>
      </c>
      <c r="B106" s="13" t="s">
        <v>355</v>
      </c>
      <c r="C106" s="13" t="s">
        <v>174</v>
      </c>
      <c r="D106" s="13">
        <v>0.80369999999999997</v>
      </c>
      <c r="E106" s="17">
        <f>SUM(($E$5*0.6)*Table1[[#This Row],[Column4]])+($E$5*0.4)</f>
        <v>711.92507339999997</v>
      </c>
      <c r="F106" s="17">
        <f>SUM(($F$5*0.6)*Table1[[#This Row],[Column4]])+($F$5*0.4)</f>
        <v>1707.272144</v>
      </c>
      <c r="G106" s="17">
        <f>SUM(($G$5*0.6)*Table1[[#This Row],[Column4]])+($G$5*0.4)</f>
        <v>2758.7548732</v>
      </c>
      <c r="H106" s="17">
        <f>SUM(($H$5*0.6)*Table1[[#This Row],[Column4]])+($H$5*0.4)</f>
        <v>1783.7253292</v>
      </c>
      <c r="I106" s="17">
        <f>SUM(($I$5*0.6)*Table1[[#This Row],[Column4]])+($I$5*0.4)</f>
        <v>3368.6070926000002</v>
      </c>
    </row>
    <row r="107" spans="1:9">
      <c r="A107" s="3" t="s">
        <v>401</v>
      </c>
      <c r="B107" s="13" t="s">
        <v>357</v>
      </c>
      <c r="C107" s="13" t="s">
        <v>222</v>
      </c>
      <c r="D107" s="13">
        <v>1.0402</v>
      </c>
      <c r="E107" s="17">
        <f>SUM(($E$5*0.6)*Table1[[#This Row],[Column4]])+($E$5*0.4)</f>
        <v>826.43411639999999</v>
      </c>
      <c r="F107" s="17">
        <f>SUM(($F$5*0.6)*Table1[[#This Row],[Column4]])+($F$5*0.4)</f>
        <v>1981.8770239999999</v>
      </c>
      <c r="G107" s="17">
        <f>SUM(($G$5*0.6)*Table1[[#This Row],[Column4]])+($G$5*0.4)</f>
        <v>3202.4846871999998</v>
      </c>
      <c r="H107" s="17">
        <f>SUM(($H$5*0.6)*Table1[[#This Row],[Column4]])+($H$5*0.4)</f>
        <v>2070.6272632</v>
      </c>
      <c r="I107" s="17">
        <f>SUM(($I$5*0.6)*Table1[[#This Row],[Column4]])+($I$5*0.4)</f>
        <v>3910.4281196000002</v>
      </c>
    </row>
    <row r="108" spans="1:9">
      <c r="A108" s="3" t="s">
        <v>401</v>
      </c>
      <c r="B108" s="13" t="s">
        <v>359</v>
      </c>
      <c r="C108" s="13" t="s">
        <v>224</v>
      </c>
      <c r="D108" s="13">
        <v>0.83779999999999999</v>
      </c>
      <c r="E108" s="17">
        <f>SUM(($E$5*0.6)*Table1[[#This Row],[Column4]])+($E$5*0.4)</f>
        <v>728.43567959999996</v>
      </c>
      <c r="F108" s="17">
        <f>SUM(($F$5*0.6)*Table1[[#This Row],[Column4]])+($F$5*0.4)</f>
        <v>1746.866336</v>
      </c>
      <c r="G108" s="17">
        <f>SUM(($G$5*0.6)*Table1[[#This Row],[Column4]])+($G$5*0.4)</f>
        <v>2822.7345207999997</v>
      </c>
      <c r="H108" s="17">
        <f>SUM(($H$5*0.6)*Table1[[#This Row],[Column4]])+($H$5*0.4)</f>
        <v>1825.0925848000002</v>
      </c>
      <c r="I108" s="17">
        <f>SUM(($I$5*0.6)*Table1[[#This Row],[Column4]])+($I$5*0.4)</f>
        <v>3446.7301244</v>
      </c>
    </row>
    <row r="109" spans="1:9">
      <c r="A109" s="3" t="s">
        <v>403</v>
      </c>
      <c r="B109" s="13" t="s">
        <v>361</v>
      </c>
      <c r="C109" s="13" t="s">
        <v>250</v>
      </c>
      <c r="D109" s="13">
        <v>0.99170000000000003</v>
      </c>
      <c r="E109" s="17">
        <f>SUM(($E$5*0.6)*Table1[[#This Row],[Column4]])+($E$5*0.4)</f>
        <v>802.95128940000006</v>
      </c>
      <c r="F109" s="17">
        <f>SUM(($F$5*0.6)*Table1[[#This Row],[Column4]])+($F$5*0.4)</f>
        <v>1925.5627039999999</v>
      </c>
      <c r="G109" s="17">
        <f>SUM(($G$5*0.6)*Table1[[#This Row],[Column4]])+($G$5*0.4)</f>
        <v>3111.4872412</v>
      </c>
      <c r="H109" s="17">
        <f>SUM(($H$5*0.6)*Table1[[#This Row],[Column4]])+($H$5*0.4)</f>
        <v>2011.7911371999999</v>
      </c>
      <c r="I109" s="17">
        <f>SUM(($I$5*0.6)*Table1[[#This Row],[Column4]])+($I$5*0.4)</f>
        <v>3799.3147165999999</v>
      </c>
    </row>
    <row r="110" spans="1:9">
      <c r="A110" s="3" t="s">
        <v>406</v>
      </c>
      <c r="B110" s="13" t="s">
        <v>363</v>
      </c>
      <c r="C110" s="13" t="s">
        <v>195</v>
      </c>
      <c r="D110" s="13">
        <v>0.94469999999999998</v>
      </c>
      <c r="E110" s="17">
        <f>SUM(($E$5*0.6)*Table1[[#This Row],[Column4]])+($E$5*0.4)</f>
        <v>780.19473540000001</v>
      </c>
      <c r="F110" s="17">
        <f>SUM(($F$5*0.6)*Table1[[#This Row],[Column4]])+($F$5*0.4)</f>
        <v>1870.9900640000001</v>
      </c>
      <c r="G110" s="17">
        <f>SUM(($G$5*0.6)*Table1[[#This Row],[Column4]])+($G$5*0.4)</f>
        <v>3023.3041492000002</v>
      </c>
      <c r="H110" s="17">
        <f>SUM(($H$5*0.6)*Table1[[#This Row],[Column4]])+($H$5*0.4)</f>
        <v>1954.7746852</v>
      </c>
      <c r="I110" s="17">
        <f>SUM(($I$5*0.6)*Table1[[#This Row],[Column4]])+($I$5*0.4)</f>
        <v>3691.6378106000002</v>
      </c>
    </row>
    <row r="111" spans="1:9">
      <c r="A111" s="3" t="s">
        <v>408</v>
      </c>
      <c r="B111" s="13" t="s">
        <v>365</v>
      </c>
      <c r="C111" s="13" t="s">
        <v>198</v>
      </c>
      <c r="D111" s="13">
        <v>1.2323999999999999</v>
      </c>
      <c r="E111" s="17">
        <f>SUM(($E$5*0.6)*Table1[[#This Row],[Column4]])+($E$5*0.4)</f>
        <v>919.49389680000002</v>
      </c>
      <c r="F111" s="17">
        <f>SUM(($F$5*0.6)*Table1[[#This Row],[Column4]])+($F$5*0.4)</f>
        <v>2205.0442880000001</v>
      </c>
      <c r="G111" s="17">
        <f>SUM(($G$5*0.6)*Table1[[#This Row],[Column4]])+($G$5*0.4)</f>
        <v>3563.0972463999997</v>
      </c>
      <c r="H111" s="17">
        <f>SUM(($H$5*0.6)*Table1[[#This Row],[Column4]])+($H$5*0.4)</f>
        <v>2303.7881584000002</v>
      </c>
      <c r="I111" s="17">
        <f>SUM(($I$5*0.6)*Table1[[#This Row],[Column4]])+($I$5*0.4)</f>
        <v>4350.7579352000002</v>
      </c>
    </row>
    <row r="112" spans="1:9">
      <c r="A112" s="3" t="s">
        <v>410</v>
      </c>
      <c r="B112" s="13" t="s">
        <v>366</v>
      </c>
      <c r="C112" s="13" t="s">
        <v>218</v>
      </c>
      <c r="D112" s="13">
        <v>1.0662</v>
      </c>
      <c r="E112" s="17">
        <f>SUM(($E$5*0.6)*Table1[[#This Row],[Column4]])+($E$5*0.4)</f>
        <v>839.02284840000004</v>
      </c>
      <c r="F112" s="17">
        <f>SUM(($F$5*0.6)*Table1[[#This Row],[Column4]])+($F$5*0.4)</f>
        <v>2012.0661439999999</v>
      </c>
      <c r="G112" s="17">
        <f>SUM(($G$5*0.6)*Table1[[#This Row],[Column4]])+($G$5*0.4)</f>
        <v>3251.2668232000001</v>
      </c>
      <c r="H112" s="17">
        <f>SUM(($H$5*0.6)*Table1[[#This Row],[Column4]])+($H$5*0.4)</f>
        <v>2102.1682792000001</v>
      </c>
      <c r="I112" s="17">
        <f>SUM(($I$5*0.6)*Table1[[#This Row],[Column4]])+($I$5*0.4)</f>
        <v>3969.9940676000006</v>
      </c>
    </row>
    <row r="113" spans="1:9">
      <c r="A113" s="3" t="s">
        <v>413</v>
      </c>
      <c r="B113" s="13" t="s">
        <v>368</v>
      </c>
      <c r="C113" s="13" t="s">
        <v>227</v>
      </c>
      <c r="D113" s="13">
        <v>0.81010000000000004</v>
      </c>
      <c r="E113" s="17">
        <f>SUM(($E$5*0.6)*Table1[[#This Row],[Column4]])+($E$5*0.4)</f>
        <v>715.0238382</v>
      </c>
      <c r="F113" s="17">
        <f>SUM(($F$5*0.6)*Table1[[#This Row],[Column4]])+($F$5*0.4)</f>
        <v>1714.7033120000001</v>
      </c>
      <c r="G113" s="17">
        <f>SUM(($G$5*0.6)*Table1[[#This Row],[Column4]])+($G$5*0.4)</f>
        <v>2770.7627836000001</v>
      </c>
      <c r="H113" s="17">
        <f>SUM(($H$5*0.6)*Table1[[#This Row],[Column4]])+($H$5*0.4)</f>
        <v>1791.4892715999999</v>
      </c>
      <c r="I113" s="17">
        <f>SUM(($I$5*0.6)*Table1[[#This Row],[Column4]])+($I$5*0.4)</f>
        <v>3383.2694798000002</v>
      </c>
    </row>
    <row r="114" spans="1:9">
      <c r="A114" s="3" t="s">
        <v>415</v>
      </c>
      <c r="B114" s="13" t="s">
        <v>370</v>
      </c>
      <c r="C114" s="13" t="s">
        <v>172</v>
      </c>
      <c r="D114" s="13">
        <v>0.94940000000000002</v>
      </c>
      <c r="E114" s="17">
        <f>SUM(($E$5*0.6)*Table1[[#This Row],[Column4]])+($E$5*0.4)</f>
        <v>782.47039080000002</v>
      </c>
      <c r="F114" s="17">
        <f>SUM(($F$5*0.6)*Table1[[#This Row],[Column4]])+($F$5*0.4)</f>
        <v>1876.4473279999997</v>
      </c>
      <c r="G114" s="17">
        <f>SUM(($G$5*0.6)*Table1[[#This Row],[Column4]])+($G$5*0.4)</f>
        <v>3032.1224584000001</v>
      </c>
      <c r="H114" s="17">
        <f>SUM(($H$5*0.6)*Table1[[#This Row],[Column4]])+($H$5*0.4)</f>
        <v>1960.4763303999998</v>
      </c>
      <c r="I114" s="17">
        <f>SUM(($I$5*0.6)*Table1[[#This Row],[Column4]])+($I$5*0.4)</f>
        <v>3702.4055011999999</v>
      </c>
    </row>
    <row r="115" spans="1:9">
      <c r="A115" s="3" t="s">
        <v>415</v>
      </c>
      <c r="B115" s="13" t="s">
        <v>372</v>
      </c>
      <c r="C115" s="13" t="s">
        <v>207</v>
      </c>
      <c r="D115" s="13">
        <v>0.78639999999999999</v>
      </c>
      <c r="E115" s="17">
        <f>SUM(($E$5*0.6)*Table1[[#This Row],[Column4]])+($E$5*0.4)</f>
        <v>703.54872479999995</v>
      </c>
      <c r="F115" s="17">
        <f>SUM(($F$5*0.6)*Table1[[#This Row],[Column4]])+($F$5*0.4)</f>
        <v>1687.1847680000001</v>
      </c>
      <c r="G115" s="17">
        <f>SUM(($G$5*0.6)*Table1[[#This Row],[Column4]])+($G$5*0.4)</f>
        <v>2726.2959903999999</v>
      </c>
      <c r="H115" s="17">
        <f>SUM(($H$5*0.6)*Table1[[#This Row],[Column4]])+($H$5*0.4)</f>
        <v>1762.7384224</v>
      </c>
      <c r="I115" s="17">
        <f>SUM(($I$5*0.6)*Table1[[#This Row],[Column4]])+($I$5*0.4)</f>
        <v>3328.9728272000002</v>
      </c>
    </row>
    <row r="116" spans="1:9">
      <c r="A116" s="3" t="s">
        <v>417</v>
      </c>
      <c r="B116" s="13" t="s">
        <v>372</v>
      </c>
      <c r="C116" s="13" t="s">
        <v>180</v>
      </c>
      <c r="D116" s="13">
        <v>0.82699999999999996</v>
      </c>
      <c r="E116" s="17">
        <f>SUM(($E$5*0.6)*Table1[[#This Row],[Column4]])+($E$5*0.4)</f>
        <v>723.20651399999997</v>
      </c>
      <c r="F116" s="17">
        <f>SUM(($F$5*0.6)*Table1[[#This Row],[Column4]])+($F$5*0.4)</f>
        <v>1734.3262399999999</v>
      </c>
      <c r="G116" s="17">
        <f>SUM(($G$5*0.6)*Table1[[#This Row],[Column4]])+($G$5*0.4)</f>
        <v>2802.4711719999996</v>
      </c>
      <c r="H116" s="17">
        <f>SUM(($H$5*0.6)*Table1[[#This Row],[Column4]])+($H$5*0.4)</f>
        <v>1811.9909319999999</v>
      </c>
      <c r="I116" s="17">
        <f>SUM(($I$5*0.6)*Table1[[#This Row],[Column4]])+($I$5*0.4)</f>
        <v>3421.9873459999999</v>
      </c>
    </row>
    <row r="117" spans="1:9">
      <c r="A117" s="3" t="s">
        <v>419</v>
      </c>
      <c r="B117" s="13" t="s">
        <v>374</v>
      </c>
      <c r="C117" s="13" t="s">
        <v>180</v>
      </c>
      <c r="D117" s="13">
        <v>0.82699999999999996</v>
      </c>
      <c r="E117" s="17">
        <f>SUM(($E$5*0.6)*Table1[[#This Row],[Column4]])+($E$5*0.4)</f>
        <v>723.20651399999997</v>
      </c>
      <c r="F117" s="17">
        <f>SUM(($F$5*0.6)*Table1[[#This Row],[Column4]])+($F$5*0.4)</f>
        <v>1734.3262399999999</v>
      </c>
      <c r="G117" s="17">
        <f>SUM(($G$5*0.6)*Table1[[#This Row],[Column4]])+($G$5*0.4)</f>
        <v>2802.4711719999996</v>
      </c>
      <c r="H117" s="17">
        <f>SUM(($H$5*0.6)*Table1[[#This Row],[Column4]])+($H$5*0.4)</f>
        <v>1811.9909319999999</v>
      </c>
      <c r="I117" s="17">
        <f>SUM(($I$5*0.6)*Table1[[#This Row],[Column4]])+($I$5*0.4)</f>
        <v>3421.9873459999999</v>
      </c>
    </row>
    <row r="118" spans="1:9">
      <c r="A118" s="3" t="s">
        <v>421</v>
      </c>
      <c r="B118" s="13" t="s">
        <v>376</v>
      </c>
      <c r="C118" s="13" t="s">
        <v>214</v>
      </c>
      <c r="D118" s="13">
        <v>1.0101</v>
      </c>
      <c r="E118" s="17">
        <f>SUM(($E$5*0.6)*Table1[[#This Row],[Column4]])+($E$5*0.4)</f>
        <v>811.86023820000003</v>
      </c>
      <c r="F118" s="17">
        <f>SUM(($F$5*0.6)*Table1[[#This Row],[Column4]])+($F$5*0.4)</f>
        <v>1946.9273119999998</v>
      </c>
      <c r="G118" s="17">
        <f>SUM(($G$5*0.6)*Table1[[#This Row],[Column4]])+($G$5*0.4)</f>
        <v>3146.0099835999999</v>
      </c>
      <c r="H118" s="17">
        <f>SUM(($H$5*0.6)*Table1[[#This Row],[Column4]])+($H$5*0.4)</f>
        <v>2034.1124715999999</v>
      </c>
      <c r="I118" s="17">
        <f>SUM(($I$5*0.6)*Table1[[#This Row],[Column4]])+($I$5*0.4)</f>
        <v>3841.4690798000001</v>
      </c>
    </row>
    <row r="119" spans="1:9">
      <c r="A119" s="3" t="s">
        <v>424</v>
      </c>
      <c r="B119" s="13" t="s">
        <v>377</v>
      </c>
      <c r="C119" s="13" t="s">
        <v>260</v>
      </c>
      <c r="D119" s="13">
        <v>1</v>
      </c>
      <c r="E119" s="17">
        <f>SUM(($E$5*0.6)*Table1[[#This Row],[Column4]])+($E$5*0.4)</f>
        <v>806.97</v>
      </c>
      <c r="F119" s="17">
        <f>SUM(($F$5*0.6)*Table1[[#This Row],[Column4]])+($F$5*0.4)</f>
        <v>1935.1999999999998</v>
      </c>
      <c r="G119" s="17">
        <f>SUM(($G$5*0.6)*Table1[[#This Row],[Column4]])+($G$5*0.4)</f>
        <v>3127.06</v>
      </c>
      <c r="H119" s="17">
        <f>SUM(($H$5*0.6)*Table1[[#This Row],[Column4]])+($H$5*0.4)</f>
        <v>2021.8600000000001</v>
      </c>
      <c r="I119" s="17">
        <f>SUM(($I$5*0.6)*Table1[[#This Row],[Column4]])+($I$5*0.4)</f>
        <v>3818.33</v>
      </c>
    </row>
    <row r="120" spans="1:9">
      <c r="A120" s="3" t="s">
        <v>426</v>
      </c>
      <c r="B120" s="13" t="s">
        <v>379</v>
      </c>
      <c r="C120" s="13" t="s">
        <v>184</v>
      </c>
      <c r="D120" s="13">
        <v>0.86339999999999995</v>
      </c>
      <c r="E120" s="17">
        <f>SUM(($E$5*0.6)*Table1[[#This Row],[Column4]])+($E$5*0.4)</f>
        <v>740.83073880000006</v>
      </c>
      <c r="F120" s="17">
        <f>SUM(($F$5*0.6)*Table1[[#This Row],[Column4]])+($F$5*0.4)</f>
        <v>1776.5910079999999</v>
      </c>
      <c r="G120" s="17">
        <f>SUM(($G$5*0.6)*Table1[[#This Row],[Column4]])+($G$5*0.4)</f>
        <v>2870.7661623999998</v>
      </c>
      <c r="H120" s="17">
        <f>SUM(($H$5*0.6)*Table1[[#This Row],[Column4]])+($H$5*0.4)</f>
        <v>1856.1483543999998</v>
      </c>
      <c r="I120" s="17">
        <f>SUM(($I$5*0.6)*Table1[[#This Row],[Column4]])+($I$5*0.4)</f>
        <v>3505.3796732000001</v>
      </c>
    </row>
    <row r="121" spans="1:9">
      <c r="A121" s="3" t="s">
        <v>426</v>
      </c>
      <c r="B121" s="13" t="s">
        <v>381</v>
      </c>
      <c r="C121" s="13" t="s">
        <v>235</v>
      </c>
      <c r="D121" s="13">
        <v>1.1005</v>
      </c>
      <c r="E121" s="17">
        <f>SUM(($E$5*0.6)*Table1[[#This Row],[Column4]])+($E$5*0.4)</f>
        <v>855.63029100000006</v>
      </c>
      <c r="F121" s="17">
        <f>SUM(($F$5*0.6)*Table1[[#This Row],[Column4]])+($F$5*0.4)</f>
        <v>2051.8925599999998</v>
      </c>
      <c r="G121" s="17">
        <f>SUM(($G$5*0.6)*Table1[[#This Row],[Column4]])+($G$5*0.4)</f>
        <v>3315.6217179999999</v>
      </c>
      <c r="H121" s="17">
        <f>SUM(($H$5*0.6)*Table1[[#This Row],[Column4]])+($H$5*0.4)</f>
        <v>2143.7781580000001</v>
      </c>
      <c r="I121" s="17">
        <f>SUM(($I$5*0.6)*Table1[[#This Row],[Column4]])+($I$5*0.4)</f>
        <v>4048.5752990000001</v>
      </c>
    </row>
    <row r="122" spans="1:9">
      <c r="A122" s="3" t="s">
        <v>428</v>
      </c>
      <c r="B122" s="13" t="s">
        <v>383</v>
      </c>
      <c r="C122" s="13" t="s">
        <v>180</v>
      </c>
      <c r="D122" s="13">
        <v>0.88480000000000003</v>
      </c>
      <c r="E122" s="17">
        <f>SUM(($E$5*0.6)*Table1[[#This Row],[Column4]])+($E$5*0.4)</f>
        <v>751.19223360000001</v>
      </c>
      <c r="F122" s="17">
        <f>SUM(($F$5*0.6)*Table1[[#This Row],[Column4]])+($F$5*0.4)</f>
        <v>1801.4389759999999</v>
      </c>
      <c r="G122" s="17">
        <f>SUM(($G$5*0.6)*Table1[[#This Row],[Column4]])+($G$5*0.4)</f>
        <v>2910.9176127999999</v>
      </c>
      <c r="H122" s="17">
        <f>SUM(($H$5*0.6)*Table1[[#This Row],[Column4]])+($H$5*0.4)</f>
        <v>1882.1090368</v>
      </c>
      <c r="I122" s="17">
        <f>SUM(($I$5*0.6)*Table1[[#This Row],[Column4]])+($I$5*0.4)</f>
        <v>3554.4070304000002</v>
      </c>
    </row>
    <row r="123" spans="1:9">
      <c r="A123" s="3" t="s">
        <v>430</v>
      </c>
      <c r="B123" s="13" t="s">
        <v>384</v>
      </c>
      <c r="C123" s="13" t="s">
        <v>256</v>
      </c>
      <c r="D123" s="13">
        <v>0.82179999999999997</v>
      </c>
      <c r="E123" s="17">
        <f>SUM(($E$5*0.6)*Table1[[#This Row],[Column4]])+($E$5*0.4)</f>
        <v>720.68876760000001</v>
      </c>
      <c r="F123" s="17">
        <f>SUM(($F$5*0.6)*Table1[[#This Row],[Column4]])+($F$5*0.4)</f>
        <v>1728.2884159999999</v>
      </c>
      <c r="G123" s="17">
        <f>SUM(($G$5*0.6)*Table1[[#This Row],[Column4]])+($G$5*0.4)</f>
        <v>2792.7147447999996</v>
      </c>
      <c r="H123" s="17">
        <f>SUM(($H$5*0.6)*Table1[[#This Row],[Column4]])+($H$5*0.4)</f>
        <v>1805.6827287999999</v>
      </c>
      <c r="I123" s="17">
        <f>SUM(($I$5*0.6)*Table1[[#This Row],[Column4]])+($I$5*0.4)</f>
        <v>3410.0741564</v>
      </c>
    </row>
    <row r="124" spans="1:9">
      <c r="A124" s="3" t="s">
        <v>432</v>
      </c>
      <c r="B124" s="13" t="s">
        <v>386</v>
      </c>
      <c r="C124" s="13" t="s">
        <v>240</v>
      </c>
      <c r="D124" s="13">
        <v>0.874</v>
      </c>
      <c r="E124" s="17">
        <f>SUM(($E$5*0.6)*Table1[[#This Row],[Column4]])+($E$5*0.4)</f>
        <v>745.96306800000002</v>
      </c>
      <c r="F124" s="17">
        <f>SUM(($F$5*0.6)*Table1[[#This Row],[Column4]])+($F$5*0.4)</f>
        <v>1788.89888</v>
      </c>
      <c r="G124" s="17">
        <f>SUM(($G$5*0.6)*Table1[[#This Row],[Column4]])+($G$5*0.4)</f>
        <v>2890.6542639999998</v>
      </c>
      <c r="H124" s="17">
        <f>SUM(($H$5*0.6)*Table1[[#This Row],[Column4]])+($H$5*0.4)</f>
        <v>1869.007384</v>
      </c>
      <c r="I124" s="17">
        <f>SUM(($I$5*0.6)*Table1[[#This Row],[Column4]])+($I$5*0.4)</f>
        <v>3529.664252</v>
      </c>
    </row>
    <row r="125" spans="1:9">
      <c r="A125" s="3" t="s">
        <v>434</v>
      </c>
      <c r="B125" s="13" t="s">
        <v>388</v>
      </c>
      <c r="C125" s="13" t="s">
        <v>240</v>
      </c>
      <c r="D125" s="13">
        <v>0.94010000000000005</v>
      </c>
      <c r="E125" s="17">
        <f>SUM(($E$5*0.6)*Table1[[#This Row],[Column4]])+($E$5*0.4)</f>
        <v>777.96749820000002</v>
      </c>
      <c r="F125" s="17">
        <f>SUM(($F$5*0.6)*Table1[[#This Row],[Column4]])+($F$5*0.4)</f>
        <v>1865.6489120000001</v>
      </c>
      <c r="G125" s="17">
        <f>SUM(($G$5*0.6)*Table1[[#This Row],[Column4]])+($G$5*0.4)</f>
        <v>3014.6734636000001</v>
      </c>
      <c r="H125" s="17">
        <f>SUM(($H$5*0.6)*Table1[[#This Row],[Column4]])+($H$5*0.4)</f>
        <v>1949.1943516000001</v>
      </c>
      <c r="I125" s="17">
        <f>SUM(($I$5*0.6)*Table1[[#This Row],[Column4]])+($I$5*0.4)</f>
        <v>3681.0992198000004</v>
      </c>
    </row>
    <row r="126" spans="1:9">
      <c r="A126" s="3" t="s">
        <v>436</v>
      </c>
      <c r="B126" s="13" t="s">
        <v>388</v>
      </c>
      <c r="C126" s="13" t="s">
        <v>224</v>
      </c>
      <c r="D126" s="13">
        <v>0.94010000000000005</v>
      </c>
      <c r="E126" s="17">
        <f>SUM(($E$5*0.6)*Table1[[#This Row],[Column4]])+($E$5*0.4)</f>
        <v>777.96749820000002</v>
      </c>
      <c r="F126" s="17">
        <f>SUM(($F$5*0.6)*Table1[[#This Row],[Column4]])+($F$5*0.4)</f>
        <v>1865.6489120000001</v>
      </c>
      <c r="G126" s="17">
        <f>SUM(($G$5*0.6)*Table1[[#This Row],[Column4]])+($G$5*0.4)</f>
        <v>3014.6734636000001</v>
      </c>
      <c r="H126" s="17">
        <f>SUM(($H$5*0.6)*Table1[[#This Row],[Column4]])+($H$5*0.4)</f>
        <v>1949.1943516000001</v>
      </c>
      <c r="I126" s="17">
        <f>SUM(($I$5*0.6)*Table1[[#This Row],[Column4]])+($I$5*0.4)</f>
        <v>3681.0992198000004</v>
      </c>
    </row>
    <row r="127" spans="1:9">
      <c r="A127" s="3" t="s">
        <v>436</v>
      </c>
      <c r="B127" s="13" t="s">
        <v>390</v>
      </c>
      <c r="C127" s="13" t="s">
        <v>252</v>
      </c>
      <c r="D127" s="13">
        <v>0.93700000000000006</v>
      </c>
      <c r="E127" s="17">
        <f>SUM(($E$5*0.6)*Table1[[#This Row],[Column4]])+($E$5*0.4)</f>
        <v>776.46653400000014</v>
      </c>
      <c r="F127" s="17">
        <f>SUM(($F$5*0.6)*Table1[[#This Row],[Column4]])+($F$5*0.4)</f>
        <v>1862.0494399999998</v>
      </c>
      <c r="G127" s="17">
        <f>SUM(($G$5*0.6)*Table1[[#This Row],[Column4]])+($G$5*0.4)</f>
        <v>3008.8571320000001</v>
      </c>
      <c r="H127" s="17">
        <f>SUM(($H$5*0.6)*Table1[[#This Row],[Column4]])+($H$5*0.4)</f>
        <v>1945.4336920000001</v>
      </c>
      <c r="I127" s="17">
        <f>SUM(($I$5*0.6)*Table1[[#This Row],[Column4]])+($I$5*0.4)</f>
        <v>3673.9971260000002</v>
      </c>
    </row>
    <row r="128" spans="1:9">
      <c r="A128" s="3" t="s">
        <v>438</v>
      </c>
      <c r="B128" s="13" t="s">
        <v>392</v>
      </c>
      <c r="C128" s="13" t="s">
        <v>244</v>
      </c>
      <c r="D128" s="13">
        <v>0.8478</v>
      </c>
      <c r="E128" s="17">
        <f>SUM(($E$5*0.6)*Table1[[#This Row],[Column4]])+($E$5*0.4)</f>
        <v>733.27749960000006</v>
      </c>
      <c r="F128" s="17">
        <f>SUM(($F$5*0.6)*Table1[[#This Row],[Column4]])+($F$5*0.4)</f>
        <v>1758.4775359999999</v>
      </c>
      <c r="G128" s="17">
        <f>SUM(($G$5*0.6)*Table1[[#This Row],[Column4]])+($G$5*0.4)</f>
        <v>2841.4968807999999</v>
      </c>
      <c r="H128" s="17">
        <f>SUM(($H$5*0.6)*Table1[[#This Row],[Column4]])+($H$5*0.4)</f>
        <v>1837.2237448000001</v>
      </c>
      <c r="I128" s="17">
        <f>SUM(($I$5*0.6)*Table1[[#This Row],[Column4]])+($I$5*0.4)</f>
        <v>3469.6401044000004</v>
      </c>
    </row>
    <row r="129" spans="1:9">
      <c r="A129" s="3" t="s">
        <v>441</v>
      </c>
      <c r="B129" s="13" t="s">
        <v>392</v>
      </c>
      <c r="C129" s="13" t="s">
        <v>174</v>
      </c>
      <c r="D129" s="13">
        <v>0.8478</v>
      </c>
      <c r="E129" s="17">
        <f>SUM(($E$5*0.6)*Table1[[#This Row],[Column4]])+($E$5*0.4)</f>
        <v>733.27749960000006</v>
      </c>
      <c r="F129" s="17">
        <f>SUM(($F$5*0.6)*Table1[[#This Row],[Column4]])+($F$5*0.4)</f>
        <v>1758.4775359999999</v>
      </c>
      <c r="G129" s="17">
        <f>SUM(($G$5*0.6)*Table1[[#This Row],[Column4]])+($G$5*0.4)</f>
        <v>2841.4968807999999</v>
      </c>
      <c r="H129" s="17">
        <f>SUM(($H$5*0.6)*Table1[[#This Row],[Column4]])+($H$5*0.4)</f>
        <v>1837.2237448000001</v>
      </c>
      <c r="I129" s="17">
        <f>SUM(($I$5*0.6)*Table1[[#This Row],[Column4]])+($I$5*0.4)</f>
        <v>3469.6401044000004</v>
      </c>
    </row>
    <row r="130" spans="1:9">
      <c r="A130" s="3" t="s">
        <v>443</v>
      </c>
      <c r="B130" s="13" t="s">
        <v>394</v>
      </c>
      <c r="C130" s="13" t="s">
        <v>260</v>
      </c>
      <c r="D130" s="13">
        <v>1</v>
      </c>
      <c r="E130" s="17">
        <f>SUM(($E$5*0.6)*Table1[[#This Row],[Column4]])+($E$5*0.4)</f>
        <v>806.97</v>
      </c>
      <c r="F130" s="17">
        <f>SUM(($F$5*0.6)*Table1[[#This Row],[Column4]])+($F$5*0.4)</f>
        <v>1935.1999999999998</v>
      </c>
      <c r="G130" s="17">
        <f>SUM(($G$5*0.6)*Table1[[#This Row],[Column4]])+($G$5*0.4)</f>
        <v>3127.06</v>
      </c>
      <c r="H130" s="17">
        <f>SUM(($H$5*0.6)*Table1[[#This Row],[Column4]])+($H$5*0.4)</f>
        <v>2021.8600000000001</v>
      </c>
      <c r="I130" s="17">
        <f>SUM(($I$5*0.6)*Table1[[#This Row],[Column4]])+($I$5*0.4)</f>
        <v>3818.33</v>
      </c>
    </row>
    <row r="131" spans="1:9">
      <c r="A131" s="3" t="s">
        <v>446</v>
      </c>
      <c r="B131" s="13" t="s">
        <v>396</v>
      </c>
      <c r="C131" s="13" t="s">
        <v>180</v>
      </c>
      <c r="D131" s="13">
        <v>1.0337000000000001</v>
      </c>
      <c r="E131" s="17">
        <f>SUM(($E$5*0.6)*Table1[[#This Row],[Column4]])+($E$5*0.4)</f>
        <v>823.28693340000007</v>
      </c>
      <c r="F131" s="17">
        <f>SUM(($F$5*0.6)*Table1[[#This Row],[Column4]])+($F$5*0.4)</f>
        <v>1974.3297440000001</v>
      </c>
      <c r="G131" s="17">
        <f>SUM(($G$5*0.6)*Table1[[#This Row],[Column4]])+($G$5*0.4)</f>
        <v>3190.2891532000003</v>
      </c>
      <c r="H131" s="17">
        <f>SUM(($H$5*0.6)*Table1[[#This Row],[Column4]])+($H$5*0.4)</f>
        <v>2062.7420092000002</v>
      </c>
      <c r="I131" s="17">
        <f>SUM(($I$5*0.6)*Table1[[#This Row],[Column4]])+($I$5*0.4)</f>
        <v>3895.5366326000003</v>
      </c>
    </row>
    <row r="132" spans="1:9">
      <c r="A132" s="3" t="s">
        <v>448</v>
      </c>
      <c r="B132" s="13" t="s">
        <v>398</v>
      </c>
      <c r="C132" s="13" t="s">
        <v>165</v>
      </c>
      <c r="D132" s="13">
        <v>1.2645</v>
      </c>
      <c r="E132" s="17">
        <f>SUM(($E$5*0.6)*Table1[[#This Row],[Column4]])+($E$5*0.4)</f>
        <v>935.03613900000005</v>
      </c>
      <c r="F132" s="17">
        <f>SUM(($F$5*0.6)*Table1[[#This Row],[Column4]])+($F$5*0.4)</f>
        <v>2242.3162399999997</v>
      </c>
      <c r="G132" s="17">
        <f>SUM(($G$5*0.6)*Table1[[#This Row],[Column4]])+($G$5*0.4)</f>
        <v>3623.3244219999997</v>
      </c>
      <c r="H132" s="17">
        <f>SUM(($H$5*0.6)*Table1[[#This Row],[Column4]])+($H$5*0.4)</f>
        <v>2342.729182</v>
      </c>
      <c r="I132" s="17">
        <f>SUM(($I$5*0.6)*Table1[[#This Row],[Column4]])+($I$5*0.4)</f>
        <v>4424.2989710000002</v>
      </c>
    </row>
    <row r="133" spans="1:9">
      <c r="A133" s="3" t="s">
        <v>452</v>
      </c>
      <c r="B133" s="13" t="s">
        <v>400</v>
      </c>
      <c r="C133" s="13" t="s">
        <v>227</v>
      </c>
      <c r="D133" s="13">
        <v>0.91639999999999999</v>
      </c>
      <c r="E133" s="17">
        <f>SUM(($E$5*0.6)*Table1[[#This Row],[Column4]])+($E$5*0.4)</f>
        <v>766.49238480000008</v>
      </c>
      <c r="F133" s="17">
        <f>SUM(($F$5*0.6)*Table1[[#This Row],[Column4]])+($F$5*0.4)</f>
        <v>1838.1303680000001</v>
      </c>
      <c r="G133" s="17">
        <f>SUM(($G$5*0.6)*Table1[[#This Row],[Column4]])+($G$5*0.4)</f>
        <v>2970.2066703999999</v>
      </c>
      <c r="H133" s="17">
        <f>SUM(($H$5*0.6)*Table1[[#This Row],[Column4]])+($H$5*0.4)</f>
        <v>1920.4435023999999</v>
      </c>
      <c r="I133" s="17">
        <f>SUM(($I$5*0.6)*Table1[[#This Row],[Column4]])+($I$5*0.4)</f>
        <v>3626.8025672000003</v>
      </c>
    </row>
    <row r="134" spans="1:9">
      <c r="A134" s="3" t="s">
        <v>454</v>
      </c>
      <c r="B134" s="13" t="s">
        <v>400</v>
      </c>
      <c r="C134" s="13" t="s">
        <v>188</v>
      </c>
      <c r="D134" s="13">
        <v>0.91639999999999999</v>
      </c>
      <c r="E134" s="17">
        <f>SUM(($E$5*0.6)*Table1[[#This Row],[Column4]])+($E$5*0.4)</f>
        <v>766.49238480000008</v>
      </c>
      <c r="F134" s="17">
        <f>SUM(($F$5*0.6)*Table1[[#This Row],[Column4]])+($F$5*0.4)</f>
        <v>1838.1303680000001</v>
      </c>
      <c r="G134" s="17">
        <f>SUM(($G$5*0.6)*Table1[[#This Row],[Column4]])+($G$5*0.4)</f>
        <v>2970.2066703999999</v>
      </c>
      <c r="H134" s="17">
        <f>SUM(($H$5*0.6)*Table1[[#This Row],[Column4]])+($H$5*0.4)</f>
        <v>1920.4435023999999</v>
      </c>
      <c r="I134" s="17">
        <f>SUM(($I$5*0.6)*Table1[[#This Row],[Column4]])+($I$5*0.4)</f>
        <v>3626.8025672000003</v>
      </c>
    </row>
    <row r="135" spans="1:9">
      <c r="A135" s="3" t="s">
        <v>454</v>
      </c>
      <c r="B135" s="13" t="s">
        <v>400</v>
      </c>
      <c r="C135" s="13" t="s">
        <v>182</v>
      </c>
      <c r="D135" s="13">
        <v>0.91639999999999999</v>
      </c>
      <c r="E135" s="17">
        <f>SUM(($E$5*0.6)*Table1[[#This Row],[Column4]])+($E$5*0.4)</f>
        <v>766.49238480000008</v>
      </c>
      <c r="F135" s="17">
        <f>SUM(($F$5*0.6)*Table1[[#This Row],[Column4]])+($F$5*0.4)</f>
        <v>1838.1303680000001</v>
      </c>
      <c r="G135" s="17">
        <f>SUM(($G$5*0.6)*Table1[[#This Row],[Column4]])+($G$5*0.4)</f>
        <v>2970.2066703999999</v>
      </c>
      <c r="H135" s="17">
        <f>SUM(($H$5*0.6)*Table1[[#This Row],[Column4]])+($H$5*0.4)</f>
        <v>1920.4435023999999</v>
      </c>
      <c r="I135" s="17">
        <f>SUM(($I$5*0.6)*Table1[[#This Row],[Column4]])+($I$5*0.4)</f>
        <v>3626.8025672000003</v>
      </c>
    </row>
    <row r="136" spans="1:9">
      <c r="A136" s="3" t="s">
        <v>456</v>
      </c>
      <c r="B136" s="13" t="s">
        <v>402</v>
      </c>
      <c r="C136" s="13" t="s">
        <v>244</v>
      </c>
      <c r="D136" s="13">
        <v>0.75860000000000005</v>
      </c>
      <c r="E136" s="17">
        <f>SUM(($E$5*0.6)*Table1[[#This Row],[Column4]])+($E$5*0.4)</f>
        <v>690.08846519999997</v>
      </c>
      <c r="F136" s="17">
        <f>SUM(($F$5*0.6)*Table1[[#This Row],[Column4]])+($F$5*0.4)</f>
        <v>1654.905632</v>
      </c>
      <c r="G136" s="17">
        <f>SUM(($G$5*0.6)*Table1[[#This Row],[Column4]])+($G$5*0.4)</f>
        <v>2674.1366296000001</v>
      </c>
      <c r="H136" s="17">
        <f>SUM(($H$5*0.6)*Table1[[#This Row],[Column4]])+($H$5*0.4)</f>
        <v>1729.0137976000001</v>
      </c>
      <c r="I136" s="17">
        <f>SUM(($I$5*0.6)*Table1[[#This Row],[Column4]])+($I$5*0.4)</f>
        <v>3265.2830828000006</v>
      </c>
    </row>
    <row r="137" spans="1:9">
      <c r="A137" s="3" t="s">
        <v>458</v>
      </c>
      <c r="B137" s="13" t="s">
        <v>402</v>
      </c>
      <c r="C137" s="13" t="s">
        <v>188</v>
      </c>
      <c r="D137" s="13">
        <v>0.80389999999999995</v>
      </c>
      <c r="E137" s="17">
        <f>SUM(($E$5*0.6)*Table1[[#This Row],[Column4]])+($E$5*0.4)</f>
        <v>712.0219098</v>
      </c>
      <c r="F137" s="17">
        <f>SUM(($F$5*0.6)*Table1[[#This Row],[Column4]])+($F$5*0.4)</f>
        <v>1707.5043679999999</v>
      </c>
      <c r="G137" s="17">
        <f>SUM(($G$5*0.6)*Table1[[#This Row],[Column4]])+($G$5*0.4)</f>
        <v>2759.1301204000001</v>
      </c>
      <c r="H137" s="17">
        <f>SUM(($H$5*0.6)*Table1[[#This Row],[Column4]])+($H$5*0.4)</f>
        <v>1783.9679523999998</v>
      </c>
      <c r="I137" s="17">
        <f>SUM(($I$5*0.6)*Table1[[#This Row],[Column4]])+($I$5*0.4)</f>
        <v>3369.0652921999999</v>
      </c>
    </row>
    <row r="138" spans="1:9">
      <c r="A138" s="3" t="s">
        <v>460</v>
      </c>
      <c r="B138" s="13" t="s">
        <v>404</v>
      </c>
      <c r="C138" s="13" t="s">
        <v>244</v>
      </c>
      <c r="D138" s="13">
        <v>0.75339999999999996</v>
      </c>
      <c r="E138" s="17">
        <f>SUM(($E$5*0.6)*Table1[[#This Row],[Column4]])+($E$5*0.4)</f>
        <v>687.57071880000001</v>
      </c>
      <c r="F138" s="17">
        <f>SUM(($F$5*0.6)*Table1[[#This Row],[Column4]])+($F$5*0.4)</f>
        <v>1648.867808</v>
      </c>
      <c r="G138" s="17">
        <f>SUM(($G$5*0.6)*Table1[[#This Row],[Column4]])+($G$5*0.4)</f>
        <v>2664.3802023999997</v>
      </c>
      <c r="H138" s="17">
        <f>SUM(($H$5*0.6)*Table1[[#This Row],[Column4]])+($H$5*0.4)</f>
        <v>1722.7055943999999</v>
      </c>
      <c r="I138" s="17">
        <f>SUM(($I$5*0.6)*Table1[[#This Row],[Column4]])+($I$5*0.4)</f>
        <v>3253.3698931999998</v>
      </c>
    </row>
    <row r="139" spans="1:9">
      <c r="A139" s="3" t="s">
        <v>462</v>
      </c>
      <c r="B139" s="13" t="s">
        <v>405</v>
      </c>
      <c r="C139" s="13" t="s">
        <v>227</v>
      </c>
      <c r="D139" s="13">
        <v>0.88190000000000002</v>
      </c>
      <c r="E139" s="17">
        <f>SUM(($E$5*0.6)*Table1[[#This Row],[Column4]])+($E$5*0.4)</f>
        <v>749.78810580000004</v>
      </c>
      <c r="F139" s="17">
        <f>SUM(($F$5*0.6)*Table1[[#This Row],[Column4]])+($F$5*0.4)</f>
        <v>1798.0717279999999</v>
      </c>
      <c r="G139" s="17">
        <f>SUM(($G$5*0.6)*Table1[[#This Row],[Column4]])+($G$5*0.4)</f>
        <v>2905.4765284</v>
      </c>
      <c r="H139" s="17">
        <f>SUM(($H$5*0.6)*Table1[[#This Row],[Column4]])+($H$5*0.4)</f>
        <v>1878.5910004000002</v>
      </c>
      <c r="I139" s="17">
        <f>SUM(($I$5*0.6)*Table1[[#This Row],[Column4]])+($I$5*0.4)</f>
        <v>3547.7631362000002</v>
      </c>
    </row>
    <row r="140" spans="1:9">
      <c r="A140" s="3" t="s">
        <v>464</v>
      </c>
      <c r="B140" s="13" t="s">
        <v>407</v>
      </c>
      <c r="C140" s="13" t="s">
        <v>178</v>
      </c>
      <c r="D140" s="13">
        <v>0.94710000000000005</v>
      </c>
      <c r="E140" s="17">
        <f>SUM(($E$5*0.6)*Table1[[#This Row],[Column4]])+($E$5*0.4)</f>
        <v>781.35677220000002</v>
      </c>
      <c r="F140" s="17">
        <f>SUM(($F$5*0.6)*Table1[[#This Row],[Column4]])+($F$5*0.4)</f>
        <v>1873.7767520000002</v>
      </c>
      <c r="G140" s="17">
        <f>SUM(($G$5*0.6)*Table1[[#This Row],[Column4]])+($G$5*0.4)</f>
        <v>3027.8071156000001</v>
      </c>
      <c r="H140" s="17">
        <f>SUM(($H$5*0.6)*Table1[[#This Row],[Column4]])+($H$5*0.4)</f>
        <v>1957.6861635999999</v>
      </c>
      <c r="I140" s="17">
        <f>SUM(($I$5*0.6)*Table1[[#This Row],[Column4]])+($I$5*0.4)</f>
        <v>3697.1362058000004</v>
      </c>
    </row>
    <row r="141" spans="1:9">
      <c r="A141" s="3" t="s">
        <v>467</v>
      </c>
      <c r="B141" s="13" t="s">
        <v>409</v>
      </c>
      <c r="C141" s="13" t="s">
        <v>247</v>
      </c>
      <c r="D141" s="13">
        <v>0.87529999999999997</v>
      </c>
      <c r="E141" s="17">
        <f>SUM(($E$5*0.6)*Table1[[#This Row],[Column4]])+($E$5*0.4)</f>
        <v>746.59250459999998</v>
      </c>
      <c r="F141" s="17">
        <f>SUM(($F$5*0.6)*Table1[[#This Row],[Column4]])+($F$5*0.4)</f>
        <v>1790.408336</v>
      </c>
      <c r="G141" s="17">
        <f>SUM(($G$5*0.6)*Table1[[#This Row],[Column4]])+($G$5*0.4)</f>
        <v>2893.0933708000002</v>
      </c>
      <c r="H141" s="17">
        <f>SUM(($H$5*0.6)*Table1[[#This Row],[Column4]])+($H$5*0.4)</f>
        <v>1870.5844348000001</v>
      </c>
      <c r="I141" s="17">
        <f>SUM(($I$5*0.6)*Table1[[#This Row],[Column4]])+($I$5*0.4)</f>
        <v>3532.6425494</v>
      </c>
    </row>
    <row r="142" spans="1:9">
      <c r="A142" s="3" t="s">
        <v>469</v>
      </c>
      <c r="B142" s="13" t="s">
        <v>411</v>
      </c>
      <c r="C142" s="13" t="s">
        <v>167</v>
      </c>
      <c r="D142" s="13">
        <v>0.99709999999999999</v>
      </c>
      <c r="E142" s="17">
        <f>SUM(($E$5*0.6)*Table1[[#This Row],[Column4]])+($E$5*0.4)</f>
        <v>805.56587220000006</v>
      </c>
      <c r="F142" s="17">
        <f>SUM(($F$5*0.6)*Table1[[#This Row],[Column4]])+($F$5*0.4)</f>
        <v>1931.8327519999998</v>
      </c>
      <c r="G142" s="17">
        <f>SUM(($G$5*0.6)*Table1[[#This Row],[Column4]])+($G$5*0.4)</f>
        <v>3121.6189156</v>
      </c>
      <c r="H142" s="17">
        <f>SUM(($H$5*0.6)*Table1[[#This Row],[Column4]])+($H$5*0.4)</f>
        <v>2018.3419635999999</v>
      </c>
      <c r="I142" s="17">
        <f>SUM(($I$5*0.6)*Table1[[#This Row],[Column4]])+($I$5*0.4)</f>
        <v>3811.6861058000004</v>
      </c>
    </row>
    <row r="143" spans="1:9">
      <c r="A143" s="3" t="s">
        <v>471</v>
      </c>
      <c r="B143" s="13" t="s">
        <v>412</v>
      </c>
      <c r="C143" s="13" t="s">
        <v>207</v>
      </c>
      <c r="D143" s="13">
        <v>0.84330000000000005</v>
      </c>
      <c r="E143" s="17">
        <f>SUM(($E$5*0.6)*Table1[[#This Row],[Column4]])+($E$5*0.4)</f>
        <v>731.09868060000008</v>
      </c>
      <c r="F143" s="17">
        <f>SUM(($F$5*0.6)*Table1[[#This Row],[Column4]])+($F$5*0.4)</f>
        <v>1753.2524960000001</v>
      </c>
      <c r="G143" s="17">
        <f>SUM(($G$5*0.6)*Table1[[#This Row],[Column4]])+($G$5*0.4)</f>
        <v>2833.0538188</v>
      </c>
      <c r="H143" s="17">
        <f>SUM(($H$5*0.6)*Table1[[#This Row],[Column4]])+($H$5*0.4)</f>
        <v>1831.7647228000001</v>
      </c>
      <c r="I143" s="17">
        <f>SUM(($I$5*0.6)*Table1[[#This Row],[Column4]])+($I$5*0.4)</f>
        <v>3459.3306134000004</v>
      </c>
    </row>
    <row r="144" spans="1:9">
      <c r="A144" s="3" t="s">
        <v>473</v>
      </c>
      <c r="B144" s="13" t="s">
        <v>414</v>
      </c>
      <c r="C144" s="13" t="s">
        <v>240</v>
      </c>
      <c r="D144" s="13">
        <v>0.85870000000000002</v>
      </c>
      <c r="E144" s="17">
        <f>SUM(($E$5*0.6)*Table1[[#This Row],[Column4]])+($E$5*0.4)</f>
        <v>738.55508340000006</v>
      </c>
      <c r="F144" s="17">
        <f>SUM(($F$5*0.6)*Table1[[#This Row],[Column4]])+($F$5*0.4)</f>
        <v>1771.133744</v>
      </c>
      <c r="G144" s="17">
        <f>SUM(($G$5*0.6)*Table1[[#This Row],[Column4]])+($G$5*0.4)</f>
        <v>2861.9478532000003</v>
      </c>
      <c r="H144" s="17">
        <f>SUM(($H$5*0.6)*Table1[[#This Row],[Column4]])+($H$5*0.4)</f>
        <v>1850.4467092</v>
      </c>
      <c r="I144" s="17">
        <f>SUM(($I$5*0.6)*Table1[[#This Row],[Column4]])+($I$5*0.4)</f>
        <v>3494.6119826000004</v>
      </c>
    </row>
    <row r="145" spans="1:9">
      <c r="A145" s="3" t="s">
        <v>475</v>
      </c>
      <c r="B145" s="13" t="s">
        <v>416</v>
      </c>
      <c r="C145" s="13" t="s">
        <v>174</v>
      </c>
      <c r="D145" s="13">
        <v>0.79679999999999995</v>
      </c>
      <c r="E145" s="17">
        <f>SUM(($E$5*0.6)*Table1[[#This Row],[Column4]])+($E$5*0.4)</f>
        <v>708.58421759999999</v>
      </c>
      <c r="F145" s="17">
        <f>SUM(($F$5*0.6)*Table1[[#This Row],[Column4]])+($F$5*0.4)</f>
        <v>1699.2604159999999</v>
      </c>
      <c r="G145" s="17">
        <f>SUM(($G$5*0.6)*Table1[[#This Row],[Column4]])+($G$5*0.4)</f>
        <v>2745.8088447999999</v>
      </c>
      <c r="H145" s="17">
        <f>SUM(($H$5*0.6)*Table1[[#This Row],[Column4]])+($H$5*0.4)</f>
        <v>1775.3548288</v>
      </c>
      <c r="I145" s="17">
        <f>SUM(($I$5*0.6)*Table1[[#This Row],[Column4]])+($I$5*0.4)</f>
        <v>3352.7992064</v>
      </c>
    </row>
    <row r="146" spans="1:9">
      <c r="A146" s="3" t="s">
        <v>477</v>
      </c>
      <c r="B146" s="13" t="s">
        <v>416</v>
      </c>
      <c r="C146" s="13" t="s">
        <v>156</v>
      </c>
      <c r="D146" s="13">
        <v>0.79679999999999995</v>
      </c>
      <c r="E146" s="17">
        <f>SUM(($E$5*0.6)*Table1[[#This Row],[Column4]])+($E$5*0.4)</f>
        <v>708.58421759999999</v>
      </c>
      <c r="F146" s="17">
        <f>SUM(($F$5*0.6)*Table1[[#This Row],[Column4]])+($F$5*0.4)</f>
        <v>1699.2604159999999</v>
      </c>
      <c r="G146" s="17">
        <f>SUM(($G$5*0.6)*Table1[[#This Row],[Column4]])+($G$5*0.4)</f>
        <v>2745.8088447999999</v>
      </c>
      <c r="H146" s="17">
        <f>SUM(($H$5*0.6)*Table1[[#This Row],[Column4]])+($H$5*0.4)</f>
        <v>1775.3548288</v>
      </c>
      <c r="I146" s="17">
        <f>SUM(($I$5*0.6)*Table1[[#This Row],[Column4]])+($I$5*0.4)</f>
        <v>3352.7992064</v>
      </c>
    </row>
    <row r="147" spans="1:9">
      <c r="A147" s="3" t="s">
        <v>479</v>
      </c>
      <c r="B147" s="13" t="s">
        <v>418</v>
      </c>
      <c r="C147" s="13" t="s">
        <v>182</v>
      </c>
      <c r="D147" s="13">
        <v>1.0301</v>
      </c>
      <c r="E147" s="17">
        <f>SUM(($E$5*0.6)*Table1[[#This Row],[Column4]])+($E$5*0.4)</f>
        <v>821.54387820000011</v>
      </c>
      <c r="F147" s="17">
        <f>SUM(($F$5*0.6)*Table1[[#This Row],[Column4]])+($F$5*0.4)</f>
        <v>1970.1497119999999</v>
      </c>
      <c r="G147" s="17">
        <f>SUM(($G$5*0.6)*Table1[[#This Row],[Column4]])+($G$5*0.4)</f>
        <v>3183.5347036000003</v>
      </c>
      <c r="H147" s="17">
        <f>SUM(($H$5*0.6)*Table1[[#This Row],[Column4]])+($H$5*0.4)</f>
        <v>2058.3747916000002</v>
      </c>
      <c r="I147" s="17">
        <f>SUM(($I$5*0.6)*Table1[[#This Row],[Column4]])+($I$5*0.4)</f>
        <v>3887.2890398</v>
      </c>
    </row>
    <row r="148" spans="1:9">
      <c r="A148" s="3" t="s">
        <v>481</v>
      </c>
      <c r="B148" s="13" t="s">
        <v>420</v>
      </c>
      <c r="C148" s="13" t="s">
        <v>227</v>
      </c>
      <c r="D148" s="13">
        <v>0.93589999999999995</v>
      </c>
      <c r="E148" s="17">
        <f>SUM(($E$5*0.6)*Table1[[#This Row],[Column4]])+($E$5*0.4)</f>
        <v>775.93393379999998</v>
      </c>
      <c r="F148" s="17">
        <f>SUM(($F$5*0.6)*Table1[[#This Row],[Column4]])+($F$5*0.4)</f>
        <v>1860.7722079999999</v>
      </c>
      <c r="G148" s="17">
        <f>SUM(($G$5*0.6)*Table1[[#This Row],[Column4]])+($G$5*0.4)</f>
        <v>3006.7932724000002</v>
      </c>
      <c r="H148" s="17">
        <f>SUM(($H$5*0.6)*Table1[[#This Row],[Column4]])+($H$5*0.4)</f>
        <v>1944.0992643999998</v>
      </c>
      <c r="I148" s="17">
        <f>SUM(($I$5*0.6)*Table1[[#This Row],[Column4]])+($I$5*0.4)</f>
        <v>3671.4770281999999</v>
      </c>
    </row>
    <row r="149" spans="1:9">
      <c r="A149" s="3" t="s">
        <v>481</v>
      </c>
      <c r="B149" s="13" t="s">
        <v>422</v>
      </c>
      <c r="C149" s="13" t="s">
        <v>247</v>
      </c>
      <c r="D149" s="13">
        <v>0.91800000000000004</v>
      </c>
      <c r="E149" s="17">
        <f>SUM(($E$5*0.6)*Table1[[#This Row],[Column4]])+($E$5*0.4)</f>
        <v>767.26707600000009</v>
      </c>
      <c r="F149" s="17">
        <f>SUM(($F$5*0.6)*Table1[[#This Row],[Column4]])+($F$5*0.4)</f>
        <v>1839.9881599999999</v>
      </c>
      <c r="G149" s="17">
        <f>SUM(($G$5*0.6)*Table1[[#This Row],[Column4]])+($G$5*0.4)</f>
        <v>2973.2086479999998</v>
      </c>
      <c r="H149" s="17">
        <f>SUM(($H$5*0.6)*Table1[[#This Row],[Column4]])+($H$5*0.4)</f>
        <v>1922.3844880000001</v>
      </c>
      <c r="I149" s="17">
        <f>SUM(($I$5*0.6)*Table1[[#This Row],[Column4]])+($I$5*0.4)</f>
        <v>3630.4681639999999</v>
      </c>
    </row>
    <row r="150" spans="1:9">
      <c r="A150" s="3" t="s">
        <v>483</v>
      </c>
      <c r="B150" s="13" t="s">
        <v>423</v>
      </c>
      <c r="C150" s="13" t="s">
        <v>232</v>
      </c>
      <c r="D150" s="13">
        <v>1.1196999999999999</v>
      </c>
      <c r="E150" s="17">
        <f>SUM(($E$5*0.6)*Table1[[#This Row],[Column4]])+($E$5*0.4)</f>
        <v>864.92658540000002</v>
      </c>
      <c r="F150" s="17">
        <f>SUM(($F$5*0.6)*Table1[[#This Row],[Column4]])+($F$5*0.4)</f>
        <v>2074.186064</v>
      </c>
      <c r="G150" s="17">
        <f>SUM(($G$5*0.6)*Table1[[#This Row],[Column4]])+($G$5*0.4)</f>
        <v>3351.6454491999998</v>
      </c>
      <c r="H150" s="17">
        <f>SUM(($H$5*0.6)*Table1[[#This Row],[Column4]])+($H$5*0.4)</f>
        <v>2167.0699851999998</v>
      </c>
      <c r="I150" s="17">
        <f>SUM(($I$5*0.6)*Table1[[#This Row],[Column4]])+($I$5*0.4)</f>
        <v>4092.5624606000001</v>
      </c>
    </row>
    <row r="151" spans="1:9">
      <c r="A151" s="3" t="s">
        <v>485</v>
      </c>
      <c r="B151" s="13" t="s">
        <v>425</v>
      </c>
      <c r="C151" s="13" t="s">
        <v>172</v>
      </c>
      <c r="D151" s="13">
        <v>0.85660000000000003</v>
      </c>
      <c r="E151" s="17">
        <f>SUM(($E$5*0.6)*Table1[[#This Row],[Column4]])+($E$5*0.4)</f>
        <v>737.53830119999998</v>
      </c>
      <c r="F151" s="17">
        <f>SUM(($F$5*0.6)*Table1[[#This Row],[Column4]])+($F$5*0.4)</f>
        <v>1768.6953920000001</v>
      </c>
      <c r="G151" s="17">
        <f>SUM(($G$5*0.6)*Table1[[#This Row],[Column4]])+($G$5*0.4)</f>
        <v>2858.0077576000003</v>
      </c>
      <c r="H151" s="17">
        <f>SUM(($H$5*0.6)*Table1[[#This Row],[Column4]])+($H$5*0.4)</f>
        <v>1847.8991655999998</v>
      </c>
      <c r="I151" s="17">
        <f>SUM(($I$5*0.6)*Table1[[#This Row],[Column4]])+($I$5*0.4)</f>
        <v>3489.8008868000002</v>
      </c>
    </row>
    <row r="152" spans="1:9">
      <c r="A152" s="3" t="s">
        <v>487</v>
      </c>
      <c r="B152" s="13" t="s">
        <v>427</v>
      </c>
      <c r="C152" s="13" t="s">
        <v>256</v>
      </c>
      <c r="D152" s="13">
        <v>0.85499999999999998</v>
      </c>
      <c r="E152" s="17">
        <f>SUM(($E$5*0.6)*Table1[[#This Row],[Column4]])+($E$5*0.4)</f>
        <v>736.76360999999997</v>
      </c>
      <c r="F152" s="17">
        <f>SUM(($F$5*0.6)*Table1[[#This Row],[Column4]])+($F$5*0.4)</f>
        <v>1766.8375999999998</v>
      </c>
      <c r="G152" s="17">
        <f>SUM(($G$5*0.6)*Table1[[#This Row],[Column4]])+($G$5*0.4)</f>
        <v>2855.00578</v>
      </c>
      <c r="H152" s="17">
        <f>SUM(($H$5*0.6)*Table1[[#This Row],[Column4]])+($H$5*0.4)</f>
        <v>1845.9581800000001</v>
      </c>
      <c r="I152" s="17">
        <f>SUM(($I$5*0.6)*Table1[[#This Row],[Column4]])+($I$5*0.4)</f>
        <v>3486.1352900000002</v>
      </c>
    </row>
    <row r="153" spans="1:9">
      <c r="A153" s="3" t="s">
        <v>489</v>
      </c>
      <c r="B153" s="13" t="s">
        <v>427</v>
      </c>
      <c r="C153" s="13" t="s">
        <v>195</v>
      </c>
      <c r="D153" s="13">
        <v>0.88570000000000004</v>
      </c>
      <c r="E153" s="17">
        <f>SUM(($E$5*0.6)*Table1[[#This Row],[Column4]])+($E$5*0.4)</f>
        <v>751.62799740000003</v>
      </c>
      <c r="F153" s="17">
        <f>SUM(($F$5*0.6)*Table1[[#This Row],[Column4]])+($F$5*0.4)</f>
        <v>1802.483984</v>
      </c>
      <c r="G153" s="17">
        <f>SUM(($G$5*0.6)*Table1[[#This Row],[Column4]])+($G$5*0.4)</f>
        <v>2912.6062252000002</v>
      </c>
      <c r="H153" s="17">
        <f>SUM(($H$5*0.6)*Table1[[#This Row],[Column4]])+($H$5*0.4)</f>
        <v>1883.2008412</v>
      </c>
      <c r="I153" s="17">
        <f>SUM(($I$5*0.6)*Table1[[#This Row],[Column4]])+($I$5*0.4)</f>
        <v>3556.4689286000003</v>
      </c>
    </row>
    <row r="154" spans="1:9">
      <c r="A154" s="3" t="s">
        <v>491</v>
      </c>
      <c r="B154" s="13" t="s">
        <v>429</v>
      </c>
      <c r="C154" s="13" t="s">
        <v>247</v>
      </c>
      <c r="D154" s="13">
        <v>0.96550000000000002</v>
      </c>
      <c r="E154" s="17">
        <f>SUM(($E$5*0.6)*Table1[[#This Row],[Column4]])+($E$5*0.4)</f>
        <v>790.26572099999998</v>
      </c>
      <c r="F154" s="17">
        <f>SUM(($F$5*0.6)*Table1[[#This Row],[Column4]])+($F$5*0.4)</f>
        <v>1895.1413600000001</v>
      </c>
      <c r="G154" s="17">
        <f>SUM(($G$5*0.6)*Table1[[#This Row],[Column4]])+($G$5*0.4)</f>
        <v>3062.3298580000001</v>
      </c>
      <c r="H154" s="17">
        <f>SUM(($H$5*0.6)*Table1[[#This Row],[Column4]])+($H$5*0.4)</f>
        <v>1980.0074979999999</v>
      </c>
      <c r="I154" s="17">
        <f>SUM(($I$5*0.6)*Table1[[#This Row],[Column4]])+($I$5*0.4)</f>
        <v>3739.2905689999998</v>
      </c>
    </row>
    <row r="155" spans="1:9">
      <c r="A155" s="3" t="s">
        <v>491</v>
      </c>
      <c r="B155" s="13" t="s">
        <v>431</v>
      </c>
      <c r="C155" s="13" t="s">
        <v>174</v>
      </c>
      <c r="D155" s="13">
        <v>0.83940000000000003</v>
      </c>
      <c r="E155" s="17">
        <f>SUM(($E$5*0.6)*Table1[[#This Row],[Column4]])+($E$5*0.4)</f>
        <v>729.21037079999996</v>
      </c>
      <c r="F155" s="17">
        <f>SUM(($F$5*0.6)*Table1[[#This Row],[Column4]])+($F$5*0.4)</f>
        <v>1748.7241279999998</v>
      </c>
      <c r="G155" s="17">
        <f>SUM(($G$5*0.6)*Table1[[#This Row],[Column4]])+($G$5*0.4)</f>
        <v>2825.7364984000001</v>
      </c>
      <c r="H155" s="17">
        <f>SUM(($H$5*0.6)*Table1[[#This Row],[Column4]])+($H$5*0.4)</f>
        <v>1827.0335703999999</v>
      </c>
      <c r="I155" s="17">
        <f>SUM(($I$5*0.6)*Table1[[#This Row],[Column4]])+($I$5*0.4)</f>
        <v>3450.3957212000005</v>
      </c>
    </row>
    <row r="156" spans="1:9">
      <c r="A156" s="3" t="s">
        <v>493</v>
      </c>
      <c r="B156" s="13" t="s">
        <v>433</v>
      </c>
      <c r="C156" s="13" t="s">
        <v>180</v>
      </c>
      <c r="D156" s="13">
        <v>0.92910000000000004</v>
      </c>
      <c r="E156" s="17">
        <f>SUM(($E$5*0.6)*Table1[[#This Row],[Column4]])+($E$5*0.4)</f>
        <v>772.64149620000012</v>
      </c>
      <c r="F156" s="17">
        <f>SUM(($F$5*0.6)*Table1[[#This Row],[Column4]])+($F$5*0.4)</f>
        <v>1852.8765920000001</v>
      </c>
      <c r="G156" s="17">
        <f>SUM(($G$5*0.6)*Table1[[#This Row],[Column4]])+($G$5*0.4)</f>
        <v>2994.0348676000003</v>
      </c>
      <c r="H156" s="17">
        <f>SUM(($H$5*0.6)*Table1[[#This Row],[Column4]])+($H$5*0.4)</f>
        <v>1935.8500755999999</v>
      </c>
      <c r="I156" s="17">
        <f>SUM(($I$5*0.6)*Table1[[#This Row],[Column4]])+($I$5*0.4)</f>
        <v>3655.8982418000005</v>
      </c>
    </row>
    <row r="157" spans="1:9">
      <c r="A157" s="3" t="s">
        <v>495</v>
      </c>
      <c r="B157" s="13" t="s">
        <v>435</v>
      </c>
      <c r="C157" s="13" t="s">
        <v>156</v>
      </c>
      <c r="D157" s="13">
        <v>0.74</v>
      </c>
      <c r="E157" s="17">
        <f>SUM(($E$5*0.6)*Table1[[#This Row],[Column4]])+($E$5*0.4)</f>
        <v>681.08267999999998</v>
      </c>
      <c r="F157" s="17">
        <f>SUM(($F$5*0.6)*Table1[[#This Row],[Column4]])+($F$5*0.4)</f>
        <v>1633.3087999999998</v>
      </c>
      <c r="G157" s="17">
        <f>SUM(($G$5*0.6)*Table1[[#This Row],[Column4]])+($G$5*0.4)</f>
        <v>2639.23864</v>
      </c>
      <c r="H157" s="17">
        <f>SUM(($H$5*0.6)*Table1[[#This Row],[Column4]])+($H$5*0.4)</f>
        <v>1706.44984</v>
      </c>
      <c r="I157" s="17">
        <f>SUM(($I$5*0.6)*Table1[[#This Row],[Column4]])+($I$5*0.4)</f>
        <v>3222.6705200000001</v>
      </c>
    </row>
    <row r="158" spans="1:9">
      <c r="A158" s="3" t="s">
        <v>497</v>
      </c>
      <c r="B158" s="13" t="s">
        <v>437</v>
      </c>
      <c r="C158" s="13" t="s">
        <v>184</v>
      </c>
      <c r="D158" s="13">
        <v>0.90469999999999995</v>
      </c>
      <c r="E158" s="17">
        <f>SUM(($E$5*0.6)*Table1[[#This Row],[Column4]])+($E$5*0.4)</f>
        <v>760.82745539999996</v>
      </c>
      <c r="F158" s="17">
        <f>SUM(($F$5*0.6)*Table1[[#This Row],[Column4]])+($F$5*0.4)</f>
        <v>1824.5452639999999</v>
      </c>
      <c r="G158" s="17">
        <f>SUM(($G$5*0.6)*Table1[[#This Row],[Column4]])+($G$5*0.4)</f>
        <v>2948.2547091999995</v>
      </c>
      <c r="H158" s="17">
        <f>SUM(($H$5*0.6)*Table1[[#This Row],[Column4]])+($H$5*0.4)</f>
        <v>1906.2500451999999</v>
      </c>
      <c r="I158" s="17">
        <f>SUM(($I$5*0.6)*Table1[[#This Row],[Column4]])+($I$5*0.4)</f>
        <v>3599.9978905999997</v>
      </c>
    </row>
    <row r="159" spans="1:9">
      <c r="A159" s="3" t="s">
        <v>499</v>
      </c>
      <c r="B159" s="13" t="s">
        <v>437</v>
      </c>
      <c r="C159" s="13" t="s">
        <v>180</v>
      </c>
      <c r="D159" s="13">
        <v>0.90469999999999995</v>
      </c>
      <c r="E159" s="17">
        <f>SUM(($E$5*0.6)*Table1[[#This Row],[Column4]])+($E$5*0.4)</f>
        <v>760.82745539999996</v>
      </c>
      <c r="F159" s="17">
        <f>SUM(($F$5*0.6)*Table1[[#This Row],[Column4]])+($F$5*0.4)</f>
        <v>1824.5452639999999</v>
      </c>
      <c r="G159" s="17">
        <f>SUM(($G$5*0.6)*Table1[[#This Row],[Column4]])+($G$5*0.4)</f>
        <v>2948.2547091999995</v>
      </c>
      <c r="H159" s="17">
        <f>SUM(($H$5*0.6)*Table1[[#This Row],[Column4]])+($H$5*0.4)</f>
        <v>1906.2500451999999</v>
      </c>
      <c r="I159" s="17">
        <f>SUM(($I$5*0.6)*Table1[[#This Row],[Column4]])+($I$5*0.4)</f>
        <v>3599.9978905999997</v>
      </c>
    </row>
    <row r="160" spans="1:9">
      <c r="A160" s="3" t="s">
        <v>501</v>
      </c>
      <c r="B160" s="13" t="s">
        <v>439</v>
      </c>
      <c r="C160" s="13" t="s">
        <v>227</v>
      </c>
      <c r="D160" s="13">
        <v>0.92910000000000004</v>
      </c>
      <c r="E160" s="17">
        <f>SUM(($E$5*0.6)*Table1[[#This Row],[Column4]])+($E$5*0.4)</f>
        <v>772.64149620000012</v>
      </c>
      <c r="F160" s="17">
        <f>SUM(($F$5*0.6)*Table1[[#This Row],[Column4]])+($F$5*0.4)</f>
        <v>1852.8765920000001</v>
      </c>
      <c r="G160" s="17">
        <f>SUM(($G$5*0.6)*Table1[[#This Row],[Column4]])+($G$5*0.4)</f>
        <v>2994.0348676000003</v>
      </c>
      <c r="H160" s="17">
        <f>SUM(($H$5*0.6)*Table1[[#This Row],[Column4]])+($H$5*0.4)</f>
        <v>1935.8500755999999</v>
      </c>
      <c r="I160" s="17">
        <f>SUM(($I$5*0.6)*Table1[[#This Row],[Column4]])+($I$5*0.4)</f>
        <v>3655.8982418000005</v>
      </c>
    </row>
    <row r="161" spans="1:9">
      <c r="A161" s="3" t="s">
        <v>503</v>
      </c>
      <c r="B161" s="13" t="s">
        <v>440</v>
      </c>
      <c r="C161" s="13" t="s">
        <v>156</v>
      </c>
      <c r="D161" s="13">
        <v>0.67730000000000001</v>
      </c>
      <c r="E161" s="17">
        <f>SUM(($E$5*0.6)*Table1[[#This Row],[Column4]])+($E$5*0.4)</f>
        <v>650.72446860000002</v>
      </c>
      <c r="F161" s="17">
        <f>SUM(($F$5*0.6)*Table1[[#This Row],[Column4]])+($F$5*0.4)</f>
        <v>1560.506576</v>
      </c>
      <c r="G161" s="17">
        <f>SUM(($G$5*0.6)*Table1[[#This Row],[Column4]])+($G$5*0.4)</f>
        <v>2521.5986428000001</v>
      </c>
      <c r="H161" s="17">
        <f>SUM(($H$5*0.6)*Table1[[#This Row],[Column4]])+($H$5*0.4)</f>
        <v>1630.3874668000001</v>
      </c>
      <c r="I161" s="17">
        <f>SUM(($I$5*0.6)*Table1[[#This Row],[Column4]])+($I$5*0.4)</f>
        <v>3079.0249454000004</v>
      </c>
    </row>
    <row r="162" spans="1:9">
      <c r="A162" s="3" t="s">
        <v>505</v>
      </c>
      <c r="B162" s="13" t="s">
        <v>442</v>
      </c>
      <c r="C162" s="13" t="s">
        <v>180</v>
      </c>
      <c r="D162" s="13">
        <v>0.85660000000000003</v>
      </c>
      <c r="E162" s="17">
        <f>SUM(($E$5*0.6)*Table1[[#This Row],[Column4]])+($E$5*0.4)</f>
        <v>737.53830119999998</v>
      </c>
      <c r="F162" s="17">
        <f>SUM(($F$5*0.6)*Table1[[#This Row],[Column4]])+($F$5*0.4)</f>
        <v>1768.6953920000001</v>
      </c>
      <c r="G162" s="17">
        <f>SUM(($G$5*0.6)*Table1[[#This Row],[Column4]])+($G$5*0.4)</f>
        <v>2858.0077576000003</v>
      </c>
      <c r="H162" s="17">
        <f>SUM(($H$5*0.6)*Table1[[#This Row],[Column4]])+($H$5*0.4)</f>
        <v>1847.8991655999998</v>
      </c>
      <c r="I162" s="17">
        <f>SUM(($I$5*0.6)*Table1[[#This Row],[Column4]])+($I$5*0.4)</f>
        <v>3489.8008868000002</v>
      </c>
    </row>
    <row r="163" spans="1:9">
      <c r="A163" s="3" t="s">
        <v>507</v>
      </c>
      <c r="B163" s="13" t="s">
        <v>444</v>
      </c>
      <c r="C163" s="13" t="s">
        <v>172</v>
      </c>
      <c r="D163" s="13">
        <v>0.81279999999999997</v>
      </c>
      <c r="E163" s="17">
        <f>SUM(($E$5*0.6)*Table1[[#This Row],[Column4]])+($E$5*0.4)</f>
        <v>716.33112959999994</v>
      </c>
      <c r="F163" s="17">
        <f>SUM(($F$5*0.6)*Table1[[#This Row],[Column4]])+($F$5*0.4)</f>
        <v>1717.8383359999998</v>
      </c>
      <c r="G163" s="17">
        <f>SUM(($G$5*0.6)*Table1[[#This Row],[Column4]])+($G$5*0.4)</f>
        <v>2775.8286208</v>
      </c>
      <c r="H163" s="17">
        <f>SUM(($H$5*0.6)*Table1[[#This Row],[Column4]])+($H$5*0.4)</f>
        <v>1794.7646847999999</v>
      </c>
      <c r="I163" s="17">
        <f>SUM(($I$5*0.6)*Table1[[#This Row],[Column4]])+($I$5*0.4)</f>
        <v>3389.4551744</v>
      </c>
    </row>
    <row r="164" spans="1:9">
      <c r="A164" s="3" t="s">
        <v>507</v>
      </c>
      <c r="B164" s="13" t="s">
        <v>445</v>
      </c>
      <c r="C164" s="13" t="s">
        <v>167</v>
      </c>
      <c r="D164" s="13">
        <v>1.0021</v>
      </c>
      <c r="E164" s="17">
        <f>SUM(($E$5*0.6)*Table1[[#This Row],[Column4]])+($E$5*0.4)</f>
        <v>807.98678220000011</v>
      </c>
      <c r="F164" s="17">
        <f>SUM(($F$5*0.6)*Table1[[#This Row],[Column4]])+($F$5*0.4)</f>
        <v>1937.6383519999999</v>
      </c>
      <c r="G164" s="17">
        <f>SUM(($G$5*0.6)*Table1[[#This Row],[Column4]])+($G$5*0.4)</f>
        <v>3131.0000955999999</v>
      </c>
      <c r="H164" s="17">
        <f>SUM(($H$5*0.6)*Table1[[#This Row],[Column4]])+($H$5*0.4)</f>
        <v>2024.4075435999998</v>
      </c>
      <c r="I164" s="17">
        <f>SUM(($I$5*0.6)*Table1[[#This Row],[Column4]])+($I$5*0.4)</f>
        <v>3823.1410958000006</v>
      </c>
    </row>
    <row r="165" spans="1:9">
      <c r="A165" s="3" t="s">
        <v>509</v>
      </c>
      <c r="B165" s="13" t="s">
        <v>447</v>
      </c>
      <c r="C165" s="13" t="s">
        <v>184</v>
      </c>
      <c r="D165" s="13">
        <v>0.91830000000000001</v>
      </c>
      <c r="E165" s="17">
        <f>SUM(($E$5*0.6)*Table1[[#This Row],[Column4]])+($E$5*0.4)</f>
        <v>767.41233060000002</v>
      </c>
      <c r="F165" s="17">
        <f>SUM(($F$5*0.6)*Table1[[#This Row],[Column4]])+($F$5*0.4)</f>
        <v>1840.3364959999999</v>
      </c>
      <c r="G165" s="17">
        <f>SUM(($G$5*0.6)*Table1[[#This Row],[Column4]])+($G$5*0.4)</f>
        <v>2973.7715188000002</v>
      </c>
      <c r="H165" s="17">
        <f>SUM(($H$5*0.6)*Table1[[#This Row],[Column4]])+($H$5*0.4)</f>
        <v>1922.7484227999998</v>
      </c>
      <c r="I165" s="17">
        <f>SUM(($I$5*0.6)*Table1[[#This Row],[Column4]])+($I$5*0.4)</f>
        <v>3631.1554634000004</v>
      </c>
    </row>
    <row r="166" spans="1:9">
      <c r="A166" s="3" t="s">
        <v>511</v>
      </c>
      <c r="B166" s="13" t="s">
        <v>449</v>
      </c>
      <c r="C166" s="13" t="s">
        <v>201</v>
      </c>
      <c r="D166" s="13">
        <v>0.90249999999999997</v>
      </c>
      <c r="E166" s="17">
        <f>SUM(($E$5*0.6)*Table1[[#This Row],[Column4]])+($E$5*0.4)</f>
        <v>759.7622550000001</v>
      </c>
      <c r="F166" s="17">
        <f>SUM(($F$5*0.6)*Table1[[#This Row],[Column4]])+($F$5*0.4)</f>
        <v>1821.9908</v>
      </c>
      <c r="G166" s="17">
        <f>SUM(($G$5*0.6)*Table1[[#This Row],[Column4]])+($G$5*0.4)</f>
        <v>2944.1269899999998</v>
      </c>
      <c r="H166" s="17">
        <f>SUM(($H$5*0.6)*Table1[[#This Row],[Column4]])+($H$5*0.4)</f>
        <v>1903.5811899999999</v>
      </c>
      <c r="I166" s="17">
        <f>SUM(($I$5*0.6)*Table1[[#This Row],[Column4]])+($I$5*0.4)</f>
        <v>3594.9576950000001</v>
      </c>
    </row>
    <row r="167" spans="1:9">
      <c r="A167" s="3" t="s">
        <v>513</v>
      </c>
      <c r="B167" s="13" t="s">
        <v>450</v>
      </c>
      <c r="C167" s="13" t="s">
        <v>156</v>
      </c>
      <c r="D167" s="13">
        <v>0.70730000000000004</v>
      </c>
      <c r="E167" s="17">
        <f>SUM(($E$5*0.6)*Table1[[#This Row],[Column4]])+($E$5*0.4)</f>
        <v>665.24992859999998</v>
      </c>
      <c r="F167" s="17">
        <f>SUM(($F$5*0.6)*Table1[[#This Row],[Column4]])+($F$5*0.4)</f>
        <v>1595.3401760000002</v>
      </c>
      <c r="G167" s="17">
        <f>SUM(($G$5*0.6)*Table1[[#This Row],[Column4]])+($G$5*0.4)</f>
        <v>2577.8857228000002</v>
      </c>
      <c r="H167" s="17">
        <f>SUM(($H$5*0.6)*Table1[[#This Row],[Column4]])+($H$5*0.4)</f>
        <v>1666.7809468</v>
      </c>
      <c r="I167" s="17">
        <f>SUM(($I$5*0.6)*Table1[[#This Row],[Column4]])+($I$5*0.4)</f>
        <v>3147.7548854000001</v>
      </c>
    </row>
    <row r="168" spans="1:9">
      <c r="A168" s="3" t="s">
        <v>515</v>
      </c>
      <c r="B168" s="13" t="s">
        <v>451</v>
      </c>
      <c r="C168" s="13" t="s">
        <v>169</v>
      </c>
      <c r="D168" s="13">
        <v>0.99029999999999996</v>
      </c>
      <c r="E168" s="17">
        <f>SUM(($E$5*0.6)*Table1[[#This Row],[Column4]])+($E$5*0.4)</f>
        <v>802.27343459999997</v>
      </c>
      <c r="F168" s="17">
        <f>SUM(($F$5*0.6)*Table1[[#This Row],[Column4]])+($F$5*0.4)</f>
        <v>1923.937136</v>
      </c>
      <c r="G168" s="17">
        <f>SUM(($G$5*0.6)*Table1[[#This Row],[Column4]])+($G$5*0.4)</f>
        <v>3108.8605108000002</v>
      </c>
      <c r="H168" s="17">
        <f>SUM(($H$5*0.6)*Table1[[#This Row],[Column4]])+($H$5*0.4)</f>
        <v>2010.0927747999999</v>
      </c>
      <c r="I168" s="17">
        <f>SUM(($I$5*0.6)*Table1[[#This Row],[Column4]])+($I$5*0.4)</f>
        <v>3796.1073194000001</v>
      </c>
    </row>
    <row r="169" spans="1:9">
      <c r="A169" s="3" t="s">
        <v>517</v>
      </c>
      <c r="B169" s="13" t="s">
        <v>453</v>
      </c>
      <c r="C169" s="13" t="s">
        <v>184</v>
      </c>
      <c r="D169" s="13">
        <v>0.87980000000000003</v>
      </c>
      <c r="E169" s="17">
        <f>SUM(($E$5*0.6)*Table1[[#This Row],[Column4]])+($E$5*0.4)</f>
        <v>748.77132359999996</v>
      </c>
      <c r="F169" s="17">
        <f>SUM(($F$5*0.6)*Table1[[#This Row],[Column4]])+($F$5*0.4)</f>
        <v>1795.633376</v>
      </c>
      <c r="G169" s="17">
        <f>SUM(($G$5*0.6)*Table1[[#This Row],[Column4]])+($G$5*0.4)</f>
        <v>2901.5364328000001</v>
      </c>
      <c r="H169" s="17">
        <f>SUM(($H$5*0.6)*Table1[[#This Row],[Column4]])+($H$5*0.4)</f>
        <v>1876.0434568000001</v>
      </c>
      <c r="I169" s="17">
        <f>SUM(($I$5*0.6)*Table1[[#This Row],[Column4]])+($I$5*0.4)</f>
        <v>3542.9520404000004</v>
      </c>
    </row>
    <row r="170" spans="1:9">
      <c r="A170" s="3" t="s">
        <v>519</v>
      </c>
      <c r="B170" s="13" t="s">
        <v>455</v>
      </c>
      <c r="C170" s="13" t="s">
        <v>258</v>
      </c>
      <c r="D170" s="13">
        <v>0.99260000000000004</v>
      </c>
      <c r="E170" s="17">
        <f>SUM(($E$5*0.6)*Table1[[#This Row],[Column4]])+($E$5*0.4)</f>
        <v>803.38705320000008</v>
      </c>
      <c r="F170" s="17">
        <f>SUM(($F$5*0.6)*Table1[[#This Row],[Column4]])+($F$5*0.4)</f>
        <v>1926.607712</v>
      </c>
      <c r="G170" s="17">
        <f>SUM(($G$5*0.6)*Table1[[#This Row],[Column4]])+($G$5*0.4)</f>
        <v>3113.1758535999998</v>
      </c>
      <c r="H170" s="17">
        <f>SUM(($H$5*0.6)*Table1[[#This Row],[Column4]])+($H$5*0.4)</f>
        <v>2012.8829415999999</v>
      </c>
      <c r="I170" s="17">
        <f>SUM(($I$5*0.6)*Table1[[#This Row],[Column4]])+($I$5*0.4)</f>
        <v>3801.3766148000004</v>
      </c>
    </row>
    <row r="171" spans="1:9">
      <c r="A171" s="3" t="s">
        <v>521</v>
      </c>
      <c r="B171" s="13" t="s">
        <v>455</v>
      </c>
      <c r="C171" s="13" t="s">
        <v>202</v>
      </c>
      <c r="D171" s="13">
        <v>0.99260000000000004</v>
      </c>
      <c r="E171" s="17">
        <f>SUM(($E$5*0.6)*Table1[[#This Row],[Column4]])+($E$5*0.4)</f>
        <v>803.38705320000008</v>
      </c>
      <c r="F171" s="17">
        <f>SUM(($F$5*0.6)*Table1[[#This Row],[Column4]])+($F$5*0.4)</f>
        <v>1926.607712</v>
      </c>
      <c r="G171" s="17">
        <f>SUM(($G$5*0.6)*Table1[[#This Row],[Column4]])+($G$5*0.4)</f>
        <v>3113.1758535999998</v>
      </c>
      <c r="H171" s="17">
        <f>SUM(($H$5*0.6)*Table1[[#This Row],[Column4]])+($H$5*0.4)</f>
        <v>2012.8829415999999</v>
      </c>
      <c r="I171" s="17">
        <f>SUM(($I$5*0.6)*Table1[[#This Row],[Column4]])+($I$5*0.4)</f>
        <v>3801.3766148000004</v>
      </c>
    </row>
    <row r="172" spans="1:9">
      <c r="A172" s="3" t="s">
        <v>523</v>
      </c>
      <c r="B172" s="13" t="s">
        <v>457</v>
      </c>
      <c r="C172" s="13" t="s">
        <v>224</v>
      </c>
      <c r="D172" s="13">
        <v>0.97150000000000003</v>
      </c>
      <c r="E172" s="17">
        <f>SUM(($E$5*0.6)*Table1[[#This Row],[Column4]])+($E$5*0.4)</f>
        <v>793.17081300000007</v>
      </c>
      <c r="F172" s="17">
        <f>SUM(($F$5*0.6)*Table1[[#This Row],[Column4]])+($F$5*0.4)</f>
        <v>1902.10808</v>
      </c>
      <c r="G172" s="17">
        <f>SUM(($G$5*0.6)*Table1[[#This Row],[Column4]])+($G$5*0.4)</f>
        <v>3073.587274</v>
      </c>
      <c r="H172" s="17">
        <f>SUM(($H$5*0.6)*Table1[[#This Row],[Column4]])+($H$5*0.4)</f>
        <v>1987.2861940000003</v>
      </c>
      <c r="I172" s="17">
        <f>SUM(($I$5*0.6)*Table1[[#This Row],[Column4]])+($I$5*0.4)</f>
        <v>3753.0365570000004</v>
      </c>
    </row>
    <row r="173" spans="1:9">
      <c r="A173" s="3" t="s">
        <v>525</v>
      </c>
      <c r="B173" s="13" t="s">
        <v>459</v>
      </c>
      <c r="C173" s="13" t="s">
        <v>222</v>
      </c>
      <c r="D173" s="13">
        <v>1.2538</v>
      </c>
      <c r="E173" s="17">
        <f>SUM(($E$5*0.6)*Table1[[#This Row],[Column4]])+($E$5*0.4)</f>
        <v>929.85539160000008</v>
      </c>
      <c r="F173" s="17">
        <f>SUM(($F$5*0.6)*Table1[[#This Row],[Column4]])+($F$5*0.4)</f>
        <v>2229.8922560000001</v>
      </c>
      <c r="G173" s="17">
        <f>SUM(($G$5*0.6)*Table1[[#This Row],[Column4]])+($G$5*0.4)</f>
        <v>3603.2486967999998</v>
      </c>
      <c r="H173" s="17">
        <f>SUM(($H$5*0.6)*Table1[[#This Row],[Column4]])+($H$5*0.4)</f>
        <v>2329.7488407999999</v>
      </c>
      <c r="I173" s="17">
        <f>SUM(($I$5*0.6)*Table1[[#This Row],[Column4]])+($I$5*0.4)</f>
        <v>4399.7852923999999</v>
      </c>
    </row>
    <row r="174" spans="1:9">
      <c r="A174" s="3" t="s">
        <v>527</v>
      </c>
      <c r="B174" s="13" t="s">
        <v>461</v>
      </c>
      <c r="C174" s="13" t="s">
        <v>235</v>
      </c>
      <c r="D174" s="13">
        <v>0.98870000000000002</v>
      </c>
      <c r="E174" s="17">
        <f>SUM(($E$5*0.6)*Table1[[#This Row],[Column4]])+($E$5*0.4)</f>
        <v>801.49874339999997</v>
      </c>
      <c r="F174" s="17">
        <f>SUM(($F$5*0.6)*Table1[[#This Row],[Column4]])+($F$5*0.4)</f>
        <v>1922.0793439999998</v>
      </c>
      <c r="G174" s="17">
        <f>SUM(($G$5*0.6)*Table1[[#This Row],[Column4]])+($G$5*0.4)</f>
        <v>3105.8585332000002</v>
      </c>
      <c r="H174" s="17">
        <f>SUM(($H$5*0.6)*Table1[[#This Row],[Column4]])+($H$5*0.4)</f>
        <v>2008.1517892000002</v>
      </c>
      <c r="I174" s="17">
        <f>SUM(($I$5*0.6)*Table1[[#This Row],[Column4]])+($I$5*0.4)</f>
        <v>3792.4417226000005</v>
      </c>
    </row>
    <row r="175" spans="1:9">
      <c r="A175" s="3" t="s">
        <v>529</v>
      </c>
      <c r="B175" s="13" t="s">
        <v>463</v>
      </c>
      <c r="C175" s="13" t="s">
        <v>258</v>
      </c>
      <c r="D175" s="13">
        <v>0.97989999999999999</v>
      </c>
      <c r="E175" s="17">
        <f>SUM(($E$5*0.6)*Table1[[#This Row],[Column4]])+($E$5*0.4)</f>
        <v>797.23794180000004</v>
      </c>
      <c r="F175" s="17">
        <f>SUM(($F$5*0.6)*Table1[[#This Row],[Column4]])+($F$5*0.4)</f>
        <v>1911.861488</v>
      </c>
      <c r="G175" s="17">
        <f>SUM(($G$5*0.6)*Table1[[#This Row],[Column4]])+($G$5*0.4)</f>
        <v>3089.3476564000002</v>
      </c>
      <c r="H175" s="17">
        <f>SUM(($H$5*0.6)*Table1[[#This Row],[Column4]])+($H$5*0.4)</f>
        <v>1997.4763684</v>
      </c>
      <c r="I175" s="17">
        <f>SUM(($I$5*0.6)*Table1[[#This Row],[Column4]])+($I$5*0.4)</f>
        <v>3772.2809402000003</v>
      </c>
    </row>
    <row r="176" spans="1:9">
      <c r="A176" s="3" t="s">
        <v>529</v>
      </c>
      <c r="B176" s="13" t="s">
        <v>465</v>
      </c>
      <c r="C176" s="13" t="s">
        <v>165</v>
      </c>
      <c r="D176" s="13">
        <v>1.2645</v>
      </c>
      <c r="E176" s="17">
        <f>SUM(($E$5*0.6)*Table1[[#This Row],[Column4]])+($E$5*0.4)</f>
        <v>935.03613900000005</v>
      </c>
      <c r="F176" s="17">
        <f>SUM(($F$5*0.6)*Table1[[#This Row],[Column4]])+($F$5*0.4)</f>
        <v>2242.3162399999997</v>
      </c>
      <c r="G176" s="17">
        <f>SUM(($G$5*0.6)*Table1[[#This Row],[Column4]])+($G$5*0.4)</f>
        <v>3623.3244219999997</v>
      </c>
      <c r="H176" s="17">
        <f>SUM(($H$5*0.6)*Table1[[#This Row],[Column4]])+($H$5*0.4)</f>
        <v>2342.729182</v>
      </c>
      <c r="I176" s="17">
        <f>SUM(($I$5*0.6)*Table1[[#This Row],[Column4]])+($I$5*0.4)</f>
        <v>4424.2989710000002</v>
      </c>
    </row>
    <row r="177" spans="1:9">
      <c r="A177" s="3" t="s">
        <v>531</v>
      </c>
      <c r="B177" s="13" t="s">
        <v>466</v>
      </c>
      <c r="C177" s="13" t="s">
        <v>180</v>
      </c>
      <c r="D177" s="13">
        <v>1.0465</v>
      </c>
      <c r="E177" s="17">
        <f>SUM(($E$5*0.6)*Table1[[#This Row],[Column4]])+($E$5*0.4)</f>
        <v>829.48446300000001</v>
      </c>
      <c r="F177" s="17">
        <f>SUM(($F$5*0.6)*Table1[[#This Row],[Column4]])+($F$5*0.4)</f>
        <v>1989.1920799999998</v>
      </c>
      <c r="G177" s="17">
        <f>SUM(($G$5*0.6)*Table1[[#This Row],[Column4]])+($G$5*0.4)</f>
        <v>3214.3049739999997</v>
      </c>
      <c r="H177" s="17">
        <f>SUM(($H$5*0.6)*Table1[[#This Row],[Column4]])+($H$5*0.4)</f>
        <v>2078.269894</v>
      </c>
      <c r="I177" s="17">
        <f>SUM(($I$5*0.6)*Table1[[#This Row],[Column4]])+($I$5*0.4)</f>
        <v>3924.8614070000003</v>
      </c>
    </row>
    <row r="178" spans="1:9">
      <c r="A178" s="3" t="s">
        <v>533</v>
      </c>
      <c r="B178" s="13" t="s">
        <v>468</v>
      </c>
      <c r="C178" s="13" t="s">
        <v>188</v>
      </c>
      <c r="D178" s="13">
        <v>0.80389999999999995</v>
      </c>
      <c r="E178" s="17">
        <f>SUM(($E$5*0.6)*Table1[[#This Row],[Column4]])+($E$5*0.4)</f>
        <v>712.0219098</v>
      </c>
      <c r="F178" s="17">
        <f>SUM(($F$5*0.6)*Table1[[#This Row],[Column4]])+($F$5*0.4)</f>
        <v>1707.5043679999999</v>
      </c>
      <c r="G178" s="17">
        <f>SUM(($G$5*0.6)*Table1[[#This Row],[Column4]])+($G$5*0.4)</f>
        <v>2759.1301204000001</v>
      </c>
      <c r="H178" s="17">
        <f>SUM(($H$5*0.6)*Table1[[#This Row],[Column4]])+($H$5*0.4)</f>
        <v>1783.9679523999998</v>
      </c>
      <c r="I178" s="17">
        <f>SUM(($I$5*0.6)*Table1[[#This Row],[Column4]])+($I$5*0.4)</f>
        <v>3369.0652921999999</v>
      </c>
    </row>
    <row r="179" spans="1:9">
      <c r="A179" s="3" t="s">
        <v>535</v>
      </c>
      <c r="B179" s="13" t="s">
        <v>470</v>
      </c>
      <c r="C179" s="13" t="s">
        <v>182</v>
      </c>
      <c r="D179" s="13">
        <v>0.93679999999999997</v>
      </c>
      <c r="E179" s="17">
        <f>SUM(($E$5*0.6)*Table1[[#This Row],[Column4]])+($E$5*0.4)</f>
        <v>776.36969759999999</v>
      </c>
      <c r="F179" s="17">
        <f>SUM(($F$5*0.6)*Table1[[#This Row],[Column4]])+($F$5*0.4)</f>
        <v>1861.8172159999999</v>
      </c>
      <c r="G179" s="17">
        <f>SUM(($G$5*0.6)*Table1[[#This Row],[Column4]])+($G$5*0.4)</f>
        <v>3008.4818848</v>
      </c>
      <c r="H179" s="17">
        <f>SUM(($H$5*0.6)*Table1[[#This Row],[Column4]])+($H$5*0.4)</f>
        <v>1945.1910687999998</v>
      </c>
      <c r="I179" s="17">
        <f>SUM(($I$5*0.6)*Table1[[#This Row],[Column4]])+($I$5*0.4)</f>
        <v>3673.5389264000005</v>
      </c>
    </row>
    <row r="180" spans="1:9">
      <c r="A180" s="3" t="s">
        <v>537</v>
      </c>
      <c r="B180" s="13" t="s">
        <v>472</v>
      </c>
      <c r="C180" s="13" t="s">
        <v>222</v>
      </c>
      <c r="D180" s="13">
        <v>0.86429999999999996</v>
      </c>
      <c r="E180" s="17">
        <f>SUM(($E$5*0.6)*Table1[[#This Row],[Column4]])+($E$5*0.4)</f>
        <v>741.26650259999997</v>
      </c>
      <c r="F180" s="17">
        <f>SUM(($F$5*0.6)*Table1[[#This Row],[Column4]])+($F$5*0.4)</f>
        <v>1777.6360159999999</v>
      </c>
      <c r="G180" s="17">
        <f>SUM(($G$5*0.6)*Table1[[#This Row],[Column4]])+($G$5*0.4)</f>
        <v>2872.4547748</v>
      </c>
      <c r="H180" s="17">
        <f>SUM(($H$5*0.6)*Table1[[#This Row],[Column4]])+($H$5*0.4)</f>
        <v>1857.2401587999998</v>
      </c>
      <c r="I180" s="17">
        <f>SUM(($I$5*0.6)*Table1[[#This Row],[Column4]])+($I$5*0.4)</f>
        <v>3507.4415714000002</v>
      </c>
    </row>
    <row r="181" spans="1:9">
      <c r="A181" s="3" t="s">
        <v>539</v>
      </c>
      <c r="B181" s="13" t="s">
        <v>474</v>
      </c>
      <c r="C181" s="13" t="s">
        <v>247</v>
      </c>
      <c r="D181" s="13">
        <v>0.80920000000000003</v>
      </c>
      <c r="E181" s="17">
        <f>SUM(($E$5*0.6)*Table1[[#This Row],[Column4]])+($E$5*0.4)</f>
        <v>714.5880744000001</v>
      </c>
      <c r="F181" s="17">
        <f>SUM(($F$5*0.6)*Table1[[#This Row],[Column4]])+($F$5*0.4)</f>
        <v>1713.658304</v>
      </c>
      <c r="G181" s="17">
        <f>SUM(($G$5*0.6)*Table1[[#This Row],[Column4]])+($G$5*0.4)</f>
        <v>2769.0741711999999</v>
      </c>
      <c r="H181" s="17">
        <f>SUM(($H$5*0.6)*Table1[[#This Row],[Column4]])+($H$5*0.4)</f>
        <v>1790.3974671999999</v>
      </c>
      <c r="I181" s="17">
        <f>SUM(($I$5*0.6)*Table1[[#This Row],[Column4]])+($I$5*0.4)</f>
        <v>3381.2075816000001</v>
      </c>
    </row>
    <row r="182" spans="1:9">
      <c r="A182" s="3" t="s">
        <v>541</v>
      </c>
      <c r="B182" s="13" t="s">
        <v>476</v>
      </c>
      <c r="C182" s="13" t="s">
        <v>229</v>
      </c>
      <c r="D182" s="13">
        <v>0.87509999999999999</v>
      </c>
      <c r="E182" s="17">
        <f>SUM(($E$5*0.6)*Table1[[#This Row],[Column4]])+($E$5*0.4)</f>
        <v>746.49566819999995</v>
      </c>
      <c r="F182" s="17">
        <f>SUM(($F$5*0.6)*Table1[[#This Row],[Column4]])+($F$5*0.4)</f>
        <v>1790.1761120000001</v>
      </c>
      <c r="G182" s="17">
        <f>SUM(($G$5*0.6)*Table1[[#This Row],[Column4]])+($G$5*0.4)</f>
        <v>2892.7181235999997</v>
      </c>
      <c r="H182" s="17">
        <f>SUM(($H$5*0.6)*Table1[[#This Row],[Column4]])+($H$5*0.4)</f>
        <v>1870.3418115999998</v>
      </c>
      <c r="I182" s="17">
        <f>SUM(($I$5*0.6)*Table1[[#This Row],[Column4]])+($I$5*0.4)</f>
        <v>3532.1843497999998</v>
      </c>
    </row>
    <row r="183" spans="1:9">
      <c r="A183" s="3" t="s">
        <v>543</v>
      </c>
      <c r="B183" s="13" t="s">
        <v>478</v>
      </c>
      <c r="C183" s="13" t="s">
        <v>235</v>
      </c>
      <c r="D183" s="13">
        <v>0.79359999999999997</v>
      </c>
      <c r="E183" s="17">
        <f>SUM(($E$5*0.6)*Table1[[#This Row],[Column4]])+($E$5*0.4)</f>
        <v>707.03483520000009</v>
      </c>
      <c r="F183" s="17">
        <f>SUM(($F$5*0.6)*Table1[[#This Row],[Column4]])+($F$5*0.4)</f>
        <v>1695.544832</v>
      </c>
      <c r="G183" s="17">
        <f>SUM(($G$5*0.6)*Table1[[#This Row],[Column4]])+($G$5*0.4)</f>
        <v>2739.8048896</v>
      </c>
      <c r="H183" s="17">
        <f>SUM(($H$5*0.6)*Table1[[#This Row],[Column4]])+($H$5*0.4)</f>
        <v>1771.4728576</v>
      </c>
      <c r="I183" s="17">
        <f>SUM(($I$5*0.6)*Table1[[#This Row],[Column4]])+($I$5*0.4)</f>
        <v>3345.4680128</v>
      </c>
    </row>
    <row r="184" spans="1:9">
      <c r="A184" s="3" t="s">
        <v>545</v>
      </c>
      <c r="B184" s="13" t="s">
        <v>480</v>
      </c>
      <c r="C184" s="13" t="s">
        <v>232</v>
      </c>
      <c r="D184" s="13">
        <v>1.2311000000000001</v>
      </c>
      <c r="E184" s="17">
        <f>SUM(($E$5*0.6)*Table1[[#This Row],[Column4]])+($E$5*0.4)</f>
        <v>918.86446020000005</v>
      </c>
      <c r="F184" s="17">
        <f>SUM(($F$5*0.6)*Table1[[#This Row],[Column4]])+($F$5*0.4)</f>
        <v>2203.5348319999998</v>
      </c>
      <c r="G184" s="17">
        <f>SUM(($G$5*0.6)*Table1[[#This Row],[Column4]])+($G$5*0.4)</f>
        <v>3560.6581396000001</v>
      </c>
      <c r="H184" s="17">
        <f>SUM(($H$5*0.6)*Table1[[#This Row],[Column4]])+($H$5*0.4)</f>
        <v>2302.2111076000001</v>
      </c>
      <c r="I184" s="17">
        <f>SUM(($I$5*0.6)*Table1[[#This Row],[Column4]])+($I$5*0.4)</f>
        <v>4347.7796378000003</v>
      </c>
    </row>
    <row r="185" spans="1:9">
      <c r="A185" s="3" t="s">
        <v>547</v>
      </c>
      <c r="B185" s="13" t="s">
        <v>482</v>
      </c>
      <c r="C185" s="13" t="s">
        <v>188</v>
      </c>
      <c r="D185" s="13">
        <v>0.91710000000000003</v>
      </c>
      <c r="E185" s="17">
        <f>SUM(($E$5*0.6)*Table1[[#This Row],[Column4]])+($E$5*0.4)</f>
        <v>766.83131219999996</v>
      </c>
      <c r="F185" s="17">
        <f>SUM(($F$5*0.6)*Table1[[#This Row],[Column4]])+($F$5*0.4)</f>
        <v>1838.9431519999998</v>
      </c>
      <c r="G185" s="17">
        <f>SUM(($G$5*0.6)*Table1[[#This Row],[Column4]])+($G$5*0.4)</f>
        <v>2971.5200356</v>
      </c>
      <c r="H185" s="17">
        <f>SUM(($H$5*0.6)*Table1[[#This Row],[Column4]])+($H$5*0.4)</f>
        <v>1921.2926836000001</v>
      </c>
      <c r="I185" s="17">
        <f>SUM(($I$5*0.6)*Table1[[#This Row],[Column4]])+($I$5*0.4)</f>
        <v>3628.4062658000003</v>
      </c>
    </row>
    <row r="186" spans="1:9">
      <c r="A186" s="3" t="s">
        <v>549</v>
      </c>
      <c r="B186" s="13" t="s">
        <v>482</v>
      </c>
      <c r="C186" s="13" t="s">
        <v>182</v>
      </c>
      <c r="D186" s="13">
        <v>0.91710000000000003</v>
      </c>
      <c r="E186" s="17">
        <f>SUM(($E$5*0.6)*Table1[[#This Row],[Column4]])+($E$5*0.4)</f>
        <v>766.83131219999996</v>
      </c>
      <c r="F186" s="17">
        <f>SUM(($F$5*0.6)*Table1[[#This Row],[Column4]])+($F$5*0.4)</f>
        <v>1838.9431519999998</v>
      </c>
      <c r="G186" s="17">
        <f>SUM(($G$5*0.6)*Table1[[#This Row],[Column4]])+($G$5*0.4)</f>
        <v>2971.5200356</v>
      </c>
      <c r="H186" s="17">
        <f>SUM(($H$5*0.6)*Table1[[#This Row],[Column4]])+($H$5*0.4)</f>
        <v>1921.2926836000001</v>
      </c>
      <c r="I186" s="17">
        <f>SUM(($I$5*0.6)*Table1[[#This Row],[Column4]])+($I$5*0.4)</f>
        <v>3628.4062658000003</v>
      </c>
    </row>
    <row r="187" spans="1:9">
      <c r="A187" s="3" t="s">
        <v>551</v>
      </c>
      <c r="B187" s="13" t="s">
        <v>484</v>
      </c>
      <c r="C187" s="13" t="s">
        <v>159</v>
      </c>
      <c r="D187" s="13">
        <v>1.2624</v>
      </c>
      <c r="E187" s="17">
        <f>SUM(($E$5*0.6)*Table1[[#This Row],[Column4]])+($E$5*0.4)</f>
        <v>934.01935679999997</v>
      </c>
      <c r="F187" s="17">
        <f>SUM(($F$5*0.6)*Table1[[#This Row],[Column4]])+($F$5*0.4)</f>
        <v>2239.877888</v>
      </c>
      <c r="G187" s="17">
        <f>SUM(($G$5*0.6)*Table1[[#This Row],[Column4]])+($G$5*0.4)</f>
        <v>3619.3843263999997</v>
      </c>
      <c r="H187" s="17">
        <f>SUM(($H$5*0.6)*Table1[[#This Row],[Column4]])+($H$5*0.4)</f>
        <v>2340.1816383999999</v>
      </c>
      <c r="I187" s="17">
        <f>SUM(($I$5*0.6)*Table1[[#This Row],[Column4]])+($I$5*0.4)</f>
        <v>4419.4878752000004</v>
      </c>
    </row>
    <row r="188" spans="1:9">
      <c r="A188" s="3" t="s">
        <v>553</v>
      </c>
      <c r="B188" s="13" t="s">
        <v>486</v>
      </c>
      <c r="C188" s="13" t="s">
        <v>226</v>
      </c>
      <c r="D188" s="13">
        <v>1</v>
      </c>
      <c r="E188" s="17">
        <f>SUM(($E$5*0.6)*Table1[[#This Row],[Column4]])+($E$5*0.4)</f>
        <v>806.97</v>
      </c>
      <c r="F188" s="17">
        <f>SUM(($F$5*0.6)*Table1[[#This Row],[Column4]])+($F$5*0.4)</f>
        <v>1935.1999999999998</v>
      </c>
      <c r="G188" s="17">
        <f>SUM(($G$5*0.6)*Table1[[#This Row],[Column4]])+($G$5*0.4)</f>
        <v>3127.06</v>
      </c>
      <c r="H188" s="17">
        <f>SUM(($H$5*0.6)*Table1[[#This Row],[Column4]])+($H$5*0.4)</f>
        <v>2021.8600000000001</v>
      </c>
      <c r="I188" s="17">
        <f>SUM(($I$5*0.6)*Table1[[#This Row],[Column4]])+($I$5*0.4)</f>
        <v>3818.33</v>
      </c>
    </row>
    <row r="189" spans="1:9">
      <c r="A189" s="3" t="s">
        <v>555</v>
      </c>
      <c r="B189" s="13" t="s">
        <v>486</v>
      </c>
      <c r="C189" s="13" t="s">
        <v>202</v>
      </c>
      <c r="D189" s="13">
        <v>0.90810000000000002</v>
      </c>
      <c r="E189" s="17">
        <f>SUM(($E$5*0.6)*Table1[[#This Row],[Column4]])+($E$5*0.4)</f>
        <v>762.4736742</v>
      </c>
      <c r="F189" s="17">
        <f>SUM(($F$5*0.6)*Table1[[#This Row],[Column4]])+($F$5*0.4)</f>
        <v>1828.4930719999998</v>
      </c>
      <c r="G189" s="17">
        <f>SUM(($G$5*0.6)*Table1[[#This Row],[Column4]])+($G$5*0.4)</f>
        <v>2954.6339115999999</v>
      </c>
      <c r="H189" s="17">
        <f>SUM(($H$5*0.6)*Table1[[#This Row],[Column4]])+($H$5*0.4)</f>
        <v>1910.3746396000001</v>
      </c>
      <c r="I189" s="17">
        <f>SUM(($I$5*0.6)*Table1[[#This Row],[Column4]])+($I$5*0.4)</f>
        <v>3607.7872838000003</v>
      </c>
    </row>
    <row r="190" spans="1:9">
      <c r="A190" s="3" t="s">
        <v>555</v>
      </c>
      <c r="B190" s="13" t="s">
        <v>488</v>
      </c>
      <c r="C190" s="13" t="s">
        <v>220</v>
      </c>
      <c r="D190" s="13">
        <v>0.93320000000000003</v>
      </c>
      <c r="E190" s="17">
        <f>SUM(($E$5*0.6)*Table1[[#This Row],[Column4]])+($E$5*0.4)</f>
        <v>774.62664240000004</v>
      </c>
      <c r="F190" s="17">
        <f>SUM(($F$5*0.6)*Table1[[#This Row],[Column4]])+($F$5*0.4)</f>
        <v>1857.6371840000002</v>
      </c>
      <c r="G190" s="17">
        <f>SUM(($G$5*0.6)*Table1[[#This Row],[Column4]])+($G$5*0.4)</f>
        <v>3001.7274351999999</v>
      </c>
      <c r="H190" s="17">
        <f>SUM(($H$5*0.6)*Table1[[#This Row],[Column4]])+($H$5*0.4)</f>
        <v>1940.8238512000003</v>
      </c>
      <c r="I190" s="17">
        <f>SUM(($I$5*0.6)*Table1[[#This Row],[Column4]])+($I$5*0.4)</f>
        <v>3665.2913336000001</v>
      </c>
    </row>
    <row r="191" spans="1:9">
      <c r="A191" s="3" t="s">
        <v>557</v>
      </c>
      <c r="B191" s="13" t="s">
        <v>490</v>
      </c>
      <c r="C191" s="13" t="s">
        <v>224</v>
      </c>
      <c r="D191" s="13">
        <v>0.87490000000000001</v>
      </c>
      <c r="E191" s="17">
        <f>SUM(($E$5*0.6)*Table1[[#This Row],[Column4]])+($E$5*0.4)</f>
        <v>746.39883180000004</v>
      </c>
      <c r="F191" s="17">
        <f>SUM(($F$5*0.6)*Table1[[#This Row],[Column4]])+($F$5*0.4)</f>
        <v>1789.9438879999998</v>
      </c>
      <c r="G191" s="17">
        <f>SUM(($G$5*0.6)*Table1[[#This Row],[Column4]])+($G$5*0.4)</f>
        <v>2892.3428764</v>
      </c>
      <c r="H191" s="17">
        <f>SUM(($H$5*0.6)*Table1[[#This Row],[Column4]])+($H$5*0.4)</f>
        <v>1870.0991884</v>
      </c>
      <c r="I191" s="17">
        <f>SUM(($I$5*0.6)*Table1[[#This Row],[Column4]])+($I$5*0.4)</f>
        <v>3531.7261502000001</v>
      </c>
    </row>
    <row r="192" spans="1:9">
      <c r="A192" s="3" t="s">
        <v>559</v>
      </c>
      <c r="B192" s="13" t="s">
        <v>492</v>
      </c>
      <c r="C192" s="13" t="s">
        <v>207</v>
      </c>
      <c r="D192" s="13">
        <v>0.83160000000000001</v>
      </c>
      <c r="E192" s="17">
        <f>SUM(($E$5*0.6)*Table1[[#This Row],[Column4]])+($E$5*0.4)</f>
        <v>725.43375119999996</v>
      </c>
      <c r="F192" s="17">
        <f>SUM(($F$5*0.6)*Table1[[#This Row],[Column4]])+($F$5*0.4)</f>
        <v>1739.6673919999998</v>
      </c>
      <c r="G192" s="17">
        <f>SUM(($G$5*0.6)*Table1[[#This Row],[Column4]])+($G$5*0.4)</f>
        <v>2811.1018575999997</v>
      </c>
      <c r="H192" s="17">
        <f>SUM(($H$5*0.6)*Table1[[#This Row],[Column4]])+($H$5*0.4)</f>
        <v>1817.5712656000001</v>
      </c>
      <c r="I192" s="17">
        <f>SUM(($I$5*0.6)*Table1[[#This Row],[Column4]])+($I$5*0.4)</f>
        <v>3432.5259368000002</v>
      </c>
    </row>
    <row r="193" spans="1:9">
      <c r="A193" s="3" t="s">
        <v>561</v>
      </c>
      <c r="B193" s="13" t="s">
        <v>492</v>
      </c>
      <c r="C193" s="13" t="s">
        <v>163</v>
      </c>
      <c r="D193" s="13">
        <v>0.83160000000000001</v>
      </c>
      <c r="E193" s="17">
        <f>SUM(($E$5*0.6)*Table1[[#This Row],[Column4]])+($E$5*0.4)</f>
        <v>725.43375119999996</v>
      </c>
      <c r="F193" s="17">
        <f>SUM(($F$5*0.6)*Table1[[#This Row],[Column4]])+($F$5*0.4)</f>
        <v>1739.6673919999998</v>
      </c>
      <c r="G193" s="17">
        <f>SUM(($G$5*0.6)*Table1[[#This Row],[Column4]])+($G$5*0.4)</f>
        <v>2811.1018575999997</v>
      </c>
      <c r="H193" s="17">
        <f>SUM(($H$5*0.6)*Table1[[#This Row],[Column4]])+($H$5*0.4)</f>
        <v>1817.5712656000001</v>
      </c>
      <c r="I193" s="17">
        <f>SUM(($I$5*0.6)*Table1[[#This Row],[Column4]])+($I$5*0.4)</f>
        <v>3432.5259368000002</v>
      </c>
    </row>
    <row r="194" spans="1:9">
      <c r="A194" s="3" t="s">
        <v>564</v>
      </c>
      <c r="B194" s="13" t="s">
        <v>494</v>
      </c>
      <c r="C194" s="13" t="s">
        <v>161</v>
      </c>
      <c r="D194" s="13">
        <v>1.0589999999999999</v>
      </c>
      <c r="E194" s="17">
        <f>SUM(($E$5*0.6)*Table1[[#This Row],[Column4]])+($E$5*0.4)</f>
        <v>835.53673800000001</v>
      </c>
      <c r="F194" s="17">
        <f>SUM(($F$5*0.6)*Table1[[#This Row],[Column4]])+($F$5*0.4)</f>
        <v>2003.7060799999999</v>
      </c>
      <c r="G194" s="17">
        <f>SUM(($G$5*0.6)*Table1[[#This Row],[Column4]])+($G$5*0.4)</f>
        <v>3237.7579239999995</v>
      </c>
      <c r="H194" s="17">
        <f>SUM(($H$5*0.6)*Table1[[#This Row],[Column4]])+($H$5*0.4)</f>
        <v>2093.4338440000001</v>
      </c>
      <c r="I194" s="17">
        <f>SUM(($I$5*0.6)*Table1[[#This Row],[Column4]])+($I$5*0.4)</f>
        <v>3953.4988819999999</v>
      </c>
    </row>
    <row r="195" spans="1:9">
      <c r="A195" s="3" t="s">
        <v>567</v>
      </c>
      <c r="B195" s="13" t="s">
        <v>496</v>
      </c>
      <c r="C195" s="13" t="s">
        <v>201</v>
      </c>
      <c r="D195" s="13">
        <v>1.0965</v>
      </c>
      <c r="E195" s="17">
        <f>SUM(($E$5*0.6)*Table1[[#This Row],[Column4]])+($E$5*0.4)</f>
        <v>853.69356300000004</v>
      </c>
      <c r="F195" s="17">
        <f>SUM(($F$5*0.6)*Table1[[#This Row],[Column4]])+($F$5*0.4)</f>
        <v>2047.2480799999998</v>
      </c>
      <c r="G195" s="17">
        <f>SUM(($G$5*0.6)*Table1[[#This Row],[Column4]])+($G$5*0.4)</f>
        <v>3308.1167740000001</v>
      </c>
      <c r="H195" s="17">
        <f>SUM(($H$5*0.6)*Table1[[#This Row],[Column4]])+($H$5*0.4)</f>
        <v>2138.925694</v>
      </c>
      <c r="I195" s="17">
        <f>SUM(($I$5*0.6)*Table1[[#This Row],[Column4]])+($I$5*0.4)</f>
        <v>4039.4113070000003</v>
      </c>
    </row>
    <row r="196" spans="1:9">
      <c r="A196" s="3" t="s">
        <v>569</v>
      </c>
      <c r="B196" s="13" t="s">
        <v>498</v>
      </c>
      <c r="C196" s="13" t="s">
        <v>240</v>
      </c>
      <c r="D196" s="13">
        <v>0.82250000000000001</v>
      </c>
      <c r="E196" s="17">
        <f>SUM(($E$5*0.6)*Table1[[#This Row],[Column4]])+($E$5*0.4)</f>
        <v>721.02769499999999</v>
      </c>
      <c r="F196" s="17">
        <f>SUM(($F$5*0.6)*Table1[[#This Row],[Column4]])+($F$5*0.4)</f>
        <v>1729.1012000000001</v>
      </c>
      <c r="G196" s="17">
        <f>SUM(($G$5*0.6)*Table1[[#This Row],[Column4]])+($G$5*0.4)</f>
        <v>2794.0281100000002</v>
      </c>
      <c r="H196" s="17">
        <f>SUM(($H$5*0.6)*Table1[[#This Row],[Column4]])+($H$5*0.4)</f>
        <v>1806.5319100000002</v>
      </c>
      <c r="I196" s="17">
        <f>SUM(($I$5*0.6)*Table1[[#This Row],[Column4]])+($I$5*0.4)</f>
        <v>3411.6778549999999</v>
      </c>
    </row>
    <row r="197" spans="1:9">
      <c r="A197" s="3" t="s">
        <v>571</v>
      </c>
      <c r="B197" s="13" t="s">
        <v>500</v>
      </c>
      <c r="C197" s="13" t="s">
        <v>156</v>
      </c>
      <c r="D197" s="13">
        <v>0.66290000000000004</v>
      </c>
      <c r="E197" s="17">
        <f>SUM(($E$5*0.6)*Table1[[#This Row],[Column4]])+($E$5*0.4)</f>
        <v>643.75224780000008</v>
      </c>
      <c r="F197" s="17">
        <f>SUM(($F$5*0.6)*Table1[[#This Row],[Column4]])+($F$5*0.4)</f>
        <v>1543.7864480000001</v>
      </c>
      <c r="G197" s="17">
        <f>SUM(($G$5*0.6)*Table1[[#This Row],[Column4]])+($G$5*0.4)</f>
        <v>2494.5808444000004</v>
      </c>
      <c r="H197" s="17">
        <f>SUM(($H$5*0.6)*Table1[[#This Row],[Column4]])+($H$5*0.4)</f>
        <v>1612.9185964000001</v>
      </c>
      <c r="I197" s="17">
        <f>SUM(($I$5*0.6)*Table1[[#This Row],[Column4]])+($I$5*0.4)</f>
        <v>3046.0345742</v>
      </c>
    </row>
    <row r="198" spans="1:9">
      <c r="A198" s="3" t="s">
        <v>573</v>
      </c>
      <c r="B198" s="13" t="s">
        <v>502</v>
      </c>
      <c r="C198" s="13" t="s">
        <v>258</v>
      </c>
      <c r="D198" s="13">
        <v>0.89459999999999995</v>
      </c>
      <c r="E198" s="17">
        <f>SUM(($E$5*0.6)*Table1[[#This Row],[Column4]])+($E$5*0.4)</f>
        <v>755.93721720000008</v>
      </c>
      <c r="F198" s="17">
        <f>SUM(($F$5*0.6)*Table1[[#This Row],[Column4]])+($F$5*0.4)</f>
        <v>1812.8179519999999</v>
      </c>
      <c r="G198" s="17">
        <f>SUM(($G$5*0.6)*Table1[[#This Row],[Column4]])+($G$5*0.4)</f>
        <v>2929.3047256</v>
      </c>
      <c r="H198" s="17">
        <f>SUM(($H$5*0.6)*Table1[[#This Row],[Column4]])+($H$5*0.4)</f>
        <v>1893.9975736000001</v>
      </c>
      <c r="I198" s="17">
        <f>SUM(($I$5*0.6)*Table1[[#This Row],[Column4]])+($I$5*0.4)</f>
        <v>3576.8588108000004</v>
      </c>
    </row>
    <row r="199" spans="1:9">
      <c r="A199" s="3" t="s">
        <v>575</v>
      </c>
      <c r="B199" s="13" t="s">
        <v>504</v>
      </c>
      <c r="C199" s="13" t="s">
        <v>167</v>
      </c>
      <c r="D199" s="13">
        <v>0.99709999999999999</v>
      </c>
      <c r="E199" s="17">
        <f>SUM(($E$5*0.6)*Table1[[#This Row],[Column4]])+($E$5*0.4)</f>
        <v>805.56587220000006</v>
      </c>
      <c r="F199" s="17">
        <f>SUM(($F$5*0.6)*Table1[[#This Row],[Column4]])+($F$5*0.4)</f>
        <v>1931.8327519999998</v>
      </c>
      <c r="G199" s="17">
        <f>SUM(($G$5*0.6)*Table1[[#This Row],[Column4]])+($G$5*0.4)</f>
        <v>3121.6189156</v>
      </c>
      <c r="H199" s="17">
        <f>SUM(($H$5*0.6)*Table1[[#This Row],[Column4]])+($H$5*0.4)</f>
        <v>2018.3419635999999</v>
      </c>
      <c r="I199" s="17">
        <f>SUM(($I$5*0.6)*Table1[[#This Row],[Column4]])+($I$5*0.4)</f>
        <v>3811.6861058000004</v>
      </c>
    </row>
    <row r="200" spans="1:9">
      <c r="A200" s="3" t="s">
        <v>577</v>
      </c>
      <c r="B200" s="13" t="s">
        <v>1135</v>
      </c>
      <c r="C200" s="13" t="s">
        <v>172</v>
      </c>
      <c r="D200" s="13">
        <v>0.94189999999999996</v>
      </c>
      <c r="E200" s="17">
        <f>SUM(($E$5*0.6)*Table1[[#This Row],[Column4]])+($E$5*0.4)</f>
        <v>778.83902579999994</v>
      </c>
      <c r="F200" s="17">
        <f>SUM(($F$5*0.6)*Table1[[#This Row],[Column4]])+($F$5*0.4)</f>
        <v>1867.7389279999998</v>
      </c>
      <c r="G200" s="17">
        <f>SUM(($G$5*0.6)*Table1[[#This Row],[Column4]])+($G$5*0.4)</f>
        <v>3018.0506883999997</v>
      </c>
      <c r="H200" s="17">
        <f>SUM(($H$5*0.6)*Table1[[#This Row],[Column4]])+($H$5*0.4)</f>
        <v>1951.3779604000001</v>
      </c>
      <c r="I200" s="17">
        <f>SUM(($I$5*0.6)*Table1[[#This Row],[Column4]])+($I$5*0.4)</f>
        <v>3685.2230161999996</v>
      </c>
    </row>
    <row r="201" spans="1:9">
      <c r="A201" s="3" t="s">
        <v>577</v>
      </c>
      <c r="B201" s="13" t="s">
        <v>508</v>
      </c>
      <c r="C201" s="13" t="s">
        <v>229</v>
      </c>
      <c r="D201" s="13">
        <v>0.77729999999999999</v>
      </c>
      <c r="E201" s="17">
        <f>SUM(($E$5*0.6)*Table1[[#This Row],[Column4]])+($E$5*0.4)</f>
        <v>699.14266859999998</v>
      </c>
      <c r="F201" s="17">
        <f>SUM(($F$5*0.6)*Table1[[#This Row],[Column4]])+($F$5*0.4)</f>
        <v>1676.6185759999998</v>
      </c>
      <c r="G201" s="17">
        <f>SUM(($G$5*0.6)*Table1[[#This Row],[Column4]])+($G$5*0.4)</f>
        <v>2709.2222428</v>
      </c>
      <c r="H201" s="17">
        <f>SUM(($H$5*0.6)*Table1[[#This Row],[Column4]])+($H$5*0.4)</f>
        <v>1751.6990667999999</v>
      </c>
      <c r="I201" s="17">
        <f>SUM(($I$5*0.6)*Table1[[#This Row],[Column4]])+($I$5*0.4)</f>
        <v>3308.1247454000004</v>
      </c>
    </row>
    <row r="202" spans="1:9">
      <c r="A202" s="3" t="s">
        <v>577</v>
      </c>
      <c r="B202" s="13" t="s">
        <v>508</v>
      </c>
      <c r="C202" s="13" t="s">
        <v>163</v>
      </c>
      <c r="D202" s="13">
        <v>0.77729999999999999</v>
      </c>
      <c r="E202" s="17">
        <f>SUM(($E$5*0.6)*Table1[[#This Row],[Column4]])+($E$5*0.4)</f>
        <v>699.14266859999998</v>
      </c>
      <c r="F202" s="17">
        <f>SUM(($F$5*0.6)*Table1[[#This Row],[Column4]])+($F$5*0.4)</f>
        <v>1676.6185759999998</v>
      </c>
      <c r="G202" s="17">
        <f>SUM(($G$5*0.6)*Table1[[#This Row],[Column4]])+($G$5*0.4)</f>
        <v>2709.2222428</v>
      </c>
      <c r="H202" s="17">
        <f>SUM(($H$5*0.6)*Table1[[#This Row],[Column4]])+($H$5*0.4)</f>
        <v>1751.6990667999999</v>
      </c>
      <c r="I202" s="17">
        <f>SUM(($I$5*0.6)*Table1[[#This Row],[Column4]])+($I$5*0.4)</f>
        <v>3308.1247454000004</v>
      </c>
    </row>
    <row r="203" spans="1:9">
      <c r="A203" s="3" t="s">
        <v>579</v>
      </c>
      <c r="B203" s="13" t="s">
        <v>510</v>
      </c>
      <c r="C203" s="13" t="s">
        <v>182</v>
      </c>
      <c r="D203" s="13">
        <v>0.87029999999999996</v>
      </c>
      <c r="E203" s="17">
        <f>SUM(($E$5*0.6)*Table1[[#This Row],[Column4]])+($E$5*0.4)</f>
        <v>744.17159459999993</v>
      </c>
      <c r="F203" s="17">
        <f>SUM(($F$5*0.6)*Table1[[#This Row],[Column4]])+($F$5*0.4)</f>
        <v>1784.6027359999998</v>
      </c>
      <c r="G203" s="17">
        <f>SUM(($G$5*0.6)*Table1[[#This Row],[Column4]])+($G$5*0.4)</f>
        <v>2883.7121907999999</v>
      </c>
      <c r="H203" s="17">
        <f>SUM(($H$5*0.6)*Table1[[#This Row],[Column4]])+($H$5*0.4)</f>
        <v>1864.5188548000001</v>
      </c>
      <c r="I203" s="17">
        <f>SUM(($I$5*0.6)*Table1[[#This Row],[Column4]])+($I$5*0.4)</f>
        <v>3521.1875594000003</v>
      </c>
    </row>
    <row r="204" spans="1:9">
      <c r="A204" s="3" t="s">
        <v>581</v>
      </c>
      <c r="B204" s="13" t="s">
        <v>512</v>
      </c>
      <c r="C204" s="13" t="s">
        <v>247</v>
      </c>
      <c r="D204" s="13">
        <v>0.97070000000000001</v>
      </c>
      <c r="E204" s="17">
        <f>SUM(($E$5*0.6)*Table1[[#This Row],[Column4]])+($E$5*0.4)</f>
        <v>792.78346740000006</v>
      </c>
      <c r="F204" s="17">
        <f>SUM(($F$5*0.6)*Table1[[#This Row],[Column4]])+($F$5*0.4)</f>
        <v>1901.1791840000001</v>
      </c>
      <c r="G204" s="17">
        <f>SUM(($G$5*0.6)*Table1[[#This Row],[Column4]])+($G$5*0.4)</f>
        <v>3072.0862852</v>
      </c>
      <c r="H204" s="17">
        <f>SUM(($H$5*0.6)*Table1[[#This Row],[Column4]])+($H$5*0.4)</f>
        <v>1986.3157012000001</v>
      </c>
      <c r="I204" s="17">
        <f>SUM(($I$5*0.6)*Table1[[#This Row],[Column4]])+($I$5*0.4)</f>
        <v>3751.2037586000006</v>
      </c>
    </row>
    <row r="205" spans="1:9">
      <c r="A205" s="3" t="s">
        <v>583</v>
      </c>
      <c r="B205" s="13" t="s">
        <v>514</v>
      </c>
      <c r="C205" s="13" t="s">
        <v>165</v>
      </c>
      <c r="D205" s="13">
        <v>1.2645</v>
      </c>
      <c r="E205" s="17">
        <f>SUM(($E$5*0.6)*Table1[[#This Row],[Column4]])+($E$5*0.4)</f>
        <v>935.03613900000005</v>
      </c>
      <c r="F205" s="17">
        <f>SUM(($F$5*0.6)*Table1[[#This Row],[Column4]])+($F$5*0.4)</f>
        <v>2242.3162399999997</v>
      </c>
      <c r="G205" s="17">
        <f>SUM(($G$5*0.6)*Table1[[#This Row],[Column4]])+($G$5*0.4)</f>
        <v>3623.3244219999997</v>
      </c>
      <c r="H205" s="17">
        <f>SUM(($H$5*0.6)*Table1[[#This Row],[Column4]])+($H$5*0.4)</f>
        <v>2342.729182</v>
      </c>
      <c r="I205" s="17">
        <f>SUM(($I$5*0.6)*Table1[[#This Row],[Column4]])+($I$5*0.4)</f>
        <v>4424.2989710000002</v>
      </c>
    </row>
    <row r="206" spans="1:9">
      <c r="A206" s="3" t="s">
        <v>585</v>
      </c>
      <c r="B206" s="13" t="s">
        <v>516</v>
      </c>
      <c r="C206" s="13" t="s">
        <v>156</v>
      </c>
      <c r="D206" s="13">
        <v>0.67</v>
      </c>
      <c r="E206" s="17">
        <f>SUM(($E$5*0.6)*Table1[[#This Row],[Column4]])+($E$5*0.4)</f>
        <v>647.18993999999998</v>
      </c>
      <c r="F206" s="17">
        <f>SUM(($F$5*0.6)*Table1[[#This Row],[Column4]])+($F$5*0.4)</f>
        <v>1552.0304000000001</v>
      </c>
      <c r="G206" s="17">
        <f>SUM(($G$5*0.6)*Table1[[#This Row],[Column4]])+($G$5*0.4)</f>
        <v>2507.9021199999997</v>
      </c>
      <c r="H206" s="17">
        <f>SUM(($H$5*0.6)*Table1[[#This Row],[Column4]])+($H$5*0.4)</f>
        <v>1621.53172</v>
      </c>
      <c r="I206" s="17">
        <f>SUM(($I$5*0.6)*Table1[[#This Row],[Column4]])+($I$5*0.4)</f>
        <v>3062.3006600000003</v>
      </c>
    </row>
    <row r="207" spans="1:9">
      <c r="A207" s="3" t="s">
        <v>587</v>
      </c>
      <c r="B207" s="13" t="s">
        <v>518</v>
      </c>
      <c r="C207" s="13" t="s">
        <v>172</v>
      </c>
      <c r="D207" s="13">
        <v>0.91710000000000003</v>
      </c>
      <c r="E207" s="17">
        <f>SUM(($E$5*0.6)*Table1[[#This Row],[Column4]])+($E$5*0.4)</f>
        <v>766.83131219999996</v>
      </c>
      <c r="F207" s="17">
        <f>SUM(($F$5*0.6)*Table1[[#This Row],[Column4]])+($F$5*0.4)</f>
        <v>1838.9431519999998</v>
      </c>
      <c r="G207" s="17">
        <f>SUM(($G$5*0.6)*Table1[[#This Row],[Column4]])+($G$5*0.4)</f>
        <v>2971.5200356</v>
      </c>
      <c r="H207" s="17">
        <f>SUM(($H$5*0.6)*Table1[[#This Row],[Column4]])+($H$5*0.4)</f>
        <v>1921.2926836000001</v>
      </c>
      <c r="I207" s="17">
        <f>SUM(($I$5*0.6)*Table1[[#This Row],[Column4]])+($I$5*0.4)</f>
        <v>3628.4062658000003</v>
      </c>
    </row>
    <row r="208" spans="1:9">
      <c r="A208" s="3" t="s">
        <v>589</v>
      </c>
      <c r="B208" s="13" t="s">
        <v>520</v>
      </c>
      <c r="C208" s="13" t="s">
        <v>174</v>
      </c>
      <c r="D208" s="13">
        <v>0.88390000000000002</v>
      </c>
      <c r="E208" s="17">
        <f>SUM(($E$5*0.6)*Table1[[#This Row],[Column4]])+($E$5*0.4)</f>
        <v>750.7564698000001</v>
      </c>
      <c r="F208" s="17">
        <f>SUM(($F$5*0.6)*Table1[[#This Row],[Column4]])+($F$5*0.4)</f>
        <v>1800.3939679999999</v>
      </c>
      <c r="G208" s="17">
        <f>SUM(($G$5*0.6)*Table1[[#This Row],[Column4]])+($G$5*0.4)</f>
        <v>2909.2290003999997</v>
      </c>
      <c r="H208" s="17">
        <f>SUM(($H$5*0.6)*Table1[[#This Row],[Column4]])+($H$5*0.4)</f>
        <v>1881.0172324</v>
      </c>
      <c r="I208" s="17">
        <f>SUM(($I$5*0.6)*Table1[[#This Row],[Column4]])+($I$5*0.4)</f>
        <v>3552.3451322000001</v>
      </c>
    </row>
    <row r="209" spans="1:9">
      <c r="A209" s="3" t="s">
        <v>591</v>
      </c>
      <c r="B209" s="13" t="s">
        <v>522</v>
      </c>
      <c r="C209" s="13" t="s">
        <v>182</v>
      </c>
      <c r="D209" s="13">
        <v>0.93589999999999995</v>
      </c>
      <c r="E209" s="17">
        <f>SUM(($E$5*0.6)*Table1[[#This Row],[Column4]])+($E$5*0.4)</f>
        <v>775.93393379999998</v>
      </c>
      <c r="F209" s="17">
        <f>SUM(($F$5*0.6)*Table1[[#This Row],[Column4]])+($F$5*0.4)</f>
        <v>1860.7722079999999</v>
      </c>
      <c r="G209" s="17">
        <f>SUM(($G$5*0.6)*Table1[[#This Row],[Column4]])+($G$5*0.4)</f>
        <v>3006.7932724000002</v>
      </c>
      <c r="H209" s="17">
        <f>SUM(($H$5*0.6)*Table1[[#This Row],[Column4]])+($H$5*0.4)</f>
        <v>1944.0992643999998</v>
      </c>
      <c r="I209" s="17">
        <f>SUM(($I$5*0.6)*Table1[[#This Row],[Column4]])+($I$5*0.4)</f>
        <v>3671.4770281999999</v>
      </c>
    </row>
    <row r="210" spans="1:9">
      <c r="A210" s="3" t="s">
        <v>593</v>
      </c>
      <c r="B210" s="13" t="s">
        <v>524</v>
      </c>
      <c r="C210" s="13" t="s">
        <v>235</v>
      </c>
      <c r="D210" s="13">
        <v>1.0382</v>
      </c>
      <c r="E210" s="17">
        <f>SUM(($E$5*0.6)*Table1[[#This Row],[Column4]])+($E$5*0.4)</f>
        <v>825.46575240000004</v>
      </c>
      <c r="F210" s="17">
        <f>SUM(($F$5*0.6)*Table1[[#This Row],[Column4]])+($F$5*0.4)</f>
        <v>1979.5547839999999</v>
      </c>
      <c r="G210" s="17">
        <f>SUM(($G$5*0.6)*Table1[[#This Row],[Column4]])+($G$5*0.4)</f>
        <v>3198.7322151999997</v>
      </c>
      <c r="H210" s="17">
        <f>SUM(($H$5*0.6)*Table1[[#This Row],[Column4]])+($H$5*0.4)</f>
        <v>2068.2010312000002</v>
      </c>
      <c r="I210" s="17">
        <f>SUM(($I$5*0.6)*Table1[[#This Row],[Column4]])+($I$5*0.4)</f>
        <v>3905.8461236000003</v>
      </c>
    </row>
    <row r="211" spans="1:9">
      <c r="A211" s="3" t="s">
        <v>595</v>
      </c>
      <c r="B211" s="13" t="s">
        <v>526</v>
      </c>
      <c r="C211" s="13" t="s">
        <v>222</v>
      </c>
      <c r="D211" s="13">
        <v>0.86180000000000001</v>
      </c>
      <c r="E211" s="17">
        <f>SUM(($E$5*0.6)*Table1[[#This Row],[Column4]])+($E$5*0.4)</f>
        <v>740.05604760000006</v>
      </c>
      <c r="F211" s="17">
        <f>SUM(($F$5*0.6)*Table1[[#This Row],[Column4]])+($F$5*0.4)</f>
        <v>1774.7332160000001</v>
      </c>
      <c r="G211" s="17">
        <f>SUM(($G$5*0.6)*Table1[[#This Row],[Column4]])+($G$5*0.4)</f>
        <v>2867.7641848000003</v>
      </c>
      <c r="H211" s="17">
        <f>SUM(($H$5*0.6)*Table1[[#This Row],[Column4]])+($H$5*0.4)</f>
        <v>1854.2073688</v>
      </c>
      <c r="I211" s="17">
        <f>SUM(($I$5*0.6)*Table1[[#This Row],[Column4]])+($I$5*0.4)</f>
        <v>3501.7140764000001</v>
      </c>
    </row>
    <row r="212" spans="1:9">
      <c r="A212" s="3" t="s">
        <v>597</v>
      </c>
      <c r="B212" s="13" t="s">
        <v>528</v>
      </c>
      <c r="C212" s="13" t="s">
        <v>224</v>
      </c>
      <c r="D212" s="13">
        <v>0.85499999999999998</v>
      </c>
      <c r="E212" s="17">
        <f>SUM(($E$5*0.6)*Table1[[#This Row],[Column4]])+($E$5*0.4)</f>
        <v>736.76360999999997</v>
      </c>
      <c r="F212" s="17">
        <f>SUM(($F$5*0.6)*Table1[[#This Row],[Column4]])+($F$5*0.4)</f>
        <v>1766.8375999999998</v>
      </c>
      <c r="G212" s="17">
        <f>SUM(($G$5*0.6)*Table1[[#This Row],[Column4]])+($G$5*0.4)</f>
        <v>2855.00578</v>
      </c>
      <c r="H212" s="17">
        <f>SUM(($H$5*0.6)*Table1[[#This Row],[Column4]])+($H$5*0.4)</f>
        <v>1845.9581800000001</v>
      </c>
      <c r="I212" s="17">
        <f>SUM(($I$5*0.6)*Table1[[#This Row],[Column4]])+($I$5*0.4)</f>
        <v>3486.1352900000002</v>
      </c>
    </row>
    <row r="213" spans="1:9">
      <c r="A213" s="3" t="s">
        <v>599</v>
      </c>
      <c r="B213" s="13" t="s">
        <v>530</v>
      </c>
      <c r="C213" s="13" t="s">
        <v>202</v>
      </c>
      <c r="D213" s="13">
        <v>0.90810000000000002</v>
      </c>
      <c r="E213" s="17">
        <f>SUM(($E$5*0.6)*Table1[[#This Row],[Column4]])+($E$5*0.4)</f>
        <v>762.4736742</v>
      </c>
      <c r="F213" s="17">
        <f>SUM(($F$5*0.6)*Table1[[#This Row],[Column4]])+($F$5*0.4)</f>
        <v>1828.4930719999998</v>
      </c>
      <c r="G213" s="17">
        <f>SUM(($G$5*0.6)*Table1[[#This Row],[Column4]])+($G$5*0.4)</f>
        <v>2954.6339115999999</v>
      </c>
      <c r="H213" s="17">
        <f>SUM(($H$5*0.6)*Table1[[#This Row],[Column4]])+($H$5*0.4)</f>
        <v>1910.3746396000001</v>
      </c>
      <c r="I213" s="17">
        <f>SUM(($I$5*0.6)*Table1[[#This Row],[Column4]])+($I$5*0.4)</f>
        <v>3607.7872838000003</v>
      </c>
    </row>
    <row r="214" spans="1:9">
      <c r="A214" s="3" t="s">
        <v>601</v>
      </c>
      <c r="B214" s="13" t="s">
        <v>530</v>
      </c>
      <c r="C214" s="13" t="s">
        <v>226</v>
      </c>
      <c r="D214" s="13">
        <v>1</v>
      </c>
      <c r="E214" s="17">
        <f>SUM(($E$5*0.6)*Table1[[#This Row],[Column4]])+($E$5*0.4)</f>
        <v>806.97</v>
      </c>
      <c r="F214" s="17">
        <f>SUM(($F$5*0.6)*Table1[[#This Row],[Column4]])+($F$5*0.4)</f>
        <v>1935.1999999999998</v>
      </c>
      <c r="G214" s="17">
        <f>SUM(($G$5*0.6)*Table1[[#This Row],[Column4]])+($G$5*0.4)</f>
        <v>3127.06</v>
      </c>
      <c r="H214" s="17">
        <f>SUM(($H$5*0.6)*Table1[[#This Row],[Column4]])+($H$5*0.4)</f>
        <v>2021.8600000000001</v>
      </c>
      <c r="I214" s="17">
        <f>SUM(($I$5*0.6)*Table1[[#This Row],[Column4]])+($I$5*0.4)</f>
        <v>3818.33</v>
      </c>
    </row>
    <row r="215" spans="1:9">
      <c r="A215" s="3" t="s">
        <v>603</v>
      </c>
      <c r="B215" s="13" t="s">
        <v>532</v>
      </c>
      <c r="C215" s="13" t="s">
        <v>211</v>
      </c>
      <c r="D215" s="13">
        <v>0.96660000000000001</v>
      </c>
      <c r="E215" s="17">
        <f>SUM(($E$5*0.6)*Table1[[#This Row],[Column4]])+($E$5*0.4)</f>
        <v>790.79832120000003</v>
      </c>
      <c r="F215" s="17">
        <f>SUM(($F$5*0.6)*Table1[[#This Row],[Column4]])+($F$5*0.4)</f>
        <v>1896.418592</v>
      </c>
      <c r="G215" s="17">
        <f>SUM(($G$5*0.6)*Table1[[#This Row],[Column4]])+($G$5*0.4)</f>
        <v>3064.3937175999999</v>
      </c>
      <c r="H215" s="17">
        <f>SUM(($H$5*0.6)*Table1[[#This Row],[Column4]])+($H$5*0.4)</f>
        <v>1981.3419256000002</v>
      </c>
      <c r="I215" s="17">
        <f>SUM(($I$5*0.6)*Table1[[#This Row],[Column4]])+($I$5*0.4)</f>
        <v>3741.8106668</v>
      </c>
    </row>
    <row r="216" spans="1:9">
      <c r="A216" s="3" t="s">
        <v>605</v>
      </c>
      <c r="B216" s="13" t="s">
        <v>534</v>
      </c>
      <c r="C216" s="13" t="s">
        <v>167</v>
      </c>
      <c r="D216" s="13">
        <v>0.99709999999999999</v>
      </c>
      <c r="E216" s="17">
        <f>SUM(($E$5*0.6)*Table1[[#This Row],[Column4]])+($E$5*0.4)</f>
        <v>805.56587220000006</v>
      </c>
      <c r="F216" s="17">
        <f>SUM(($F$5*0.6)*Table1[[#This Row],[Column4]])+($F$5*0.4)</f>
        <v>1931.8327519999998</v>
      </c>
      <c r="G216" s="17">
        <f>SUM(($G$5*0.6)*Table1[[#This Row],[Column4]])+($G$5*0.4)</f>
        <v>3121.6189156</v>
      </c>
      <c r="H216" s="17">
        <f>SUM(($H$5*0.6)*Table1[[#This Row],[Column4]])+($H$5*0.4)</f>
        <v>2018.3419635999999</v>
      </c>
      <c r="I216" s="17">
        <f>SUM(($I$5*0.6)*Table1[[#This Row],[Column4]])+($I$5*0.4)</f>
        <v>3811.6861058000004</v>
      </c>
    </row>
    <row r="217" spans="1:9">
      <c r="A217" s="3" t="s">
        <v>607</v>
      </c>
      <c r="B217" s="13" t="s">
        <v>536</v>
      </c>
      <c r="C217" s="13" t="s">
        <v>201</v>
      </c>
      <c r="D217" s="13">
        <v>0.89770000000000005</v>
      </c>
      <c r="E217" s="17">
        <f>SUM(($E$5*0.6)*Table1[[#This Row],[Column4]])+($E$5*0.4)</f>
        <v>757.43818140000008</v>
      </c>
      <c r="F217" s="17">
        <f>SUM(($F$5*0.6)*Table1[[#This Row],[Column4]])+($F$5*0.4)</f>
        <v>1816.4174240000002</v>
      </c>
      <c r="G217" s="17">
        <f>SUM(($G$5*0.6)*Table1[[#This Row],[Column4]])+($G$5*0.4)</f>
        <v>2935.1210572</v>
      </c>
      <c r="H217" s="17">
        <f>SUM(($H$5*0.6)*Table1[[#This Row],[Column4]])+($H$5*0.4)</f>
        <v>1897.7582332000002</v>
      </c>
      <c r="I217" s="17">
        <f>SUM(($I$5*0.6)*Table1[[#This Row],[Column4]])+($I$5*0.4)</f>
        <v>3583.9609046000005</v>
      </c>
    </row>
    <row r="218" spans="1:9">
      <c r="A218" s="3" t="s">
        <v>609</v>
      </c>
      <c r="B218" s="13" t="s">
        <v>538</v>
      </c>
      <c r="C218" s="13" t="s">
        <v>232</v>
      </c>
      <c r="D218" s="13">
        <v>1.0608</v>
      </c>
      <c r="E218" s="17">
        <f>SUM(($E$5*0.6)*Table1[[#This Row],[Column4]])+($E$5*0.4)</f>
        <v>836.40826560000005</v>
      </c>
      <c r="F218" s="17">
        <f>SUM(($F$5*0.6)*Table1[[#This Row],[Column4]])+($F$5*0.4)</f>
        <v>2005.796096</v>
      </c>
      <c r="G218" s="17">
        <f>SUM(($G$5*0.6)*Table1[[#This Row],[Column4]])+($G$5*0.4)</f>
        <v>3241.1351488</v>
      </c>
      <c r="H218" s="17">
        <f>SUM(($H$5*0.6)*Table1[[#This Row],[Column4]])+($H$5*0.4)</f>
        <v>2095.6174528000001</v>
      </c>
      <c r="I218" s="17">
        <f>SUM(($I$5*0.6)*Table1[[#This Row],[Column4]])+($I$5*0.4)</f>
        <v>3957.6226784</v>
      </c>
    </row>
    <row r="219" spans="1:9">
      <c r="A219" s="3" t="s">
        <v>611</v>
      </c>
      <c r="B219" s="13" t="s">
        <v>540</v>
      </c>
      <c r="C219" s="13" t="s">
        <v>209</v>
      </c>
      <c r="D219" s="13">
        <v>1</v>
      </c>
      <c r="E219" s="17">
        <f>SUM(($E$5*0.6)*Table1[[#This Row],[Column4]])+($E$5*0.4)</f>
        <v>806.97</v>
      </c>
      <c r="F219" s="17">
        <f>SUM(($F$5*0.6)*Table1[[#This Row],[Column4]])+($F$5*0.4)</f>
        <v>1935.1999999999998</v>
      </c>
      <c r="G219" s="17">
        <f>SUM(($G$5*0.6)*Table1[[#This Row],[Column4]])+($G$5*0.4)</f>
        <v>3127.06</v>
      </c>
      <c r="H219" s="17">
        <f>SUM(($H$5*0.6)*Table1[[#This Row],[Column4]])+($H$5*0.4)</f>
        <v>2021.8600000000001</v>
      </c>
      <c r="I219" s="17">
        <f>SUM(($I$5*0.6)*Table1[[#This Row],[Column4]])+($I$5*0.4)</f>
        <v>3818.33</v>
      </c>
    </row>
    <row r="220" spans="1:9">
      <c r="A220" s="3" t="s">
        <v>613</v>
      </c>
      <c r="B220" s="13" t="s">
        <v>542</v>
      </c>
      <c r="C220" s="13" t="s">
        <v>167</v>
      </c>
      <c r="D220" s="13">
        <v>0.99709999999999999</v>
      </c>
      <c r="E220" s="17">
        <f>SUM(($E$5*0.6)*Table1[[#This Row],[Column4]])+($E$5*0.4)</f>
        <v>805.56587220000006</v>
      </c>
      <c r="F220" s="17">
        <f>SUM(($F$5*0.6)*Table1[[#This Row],[Column4]])+($F$5*0.4)</f>
        <v>1931.8327519999998</v>
      </c>
      <c r="G220" s="17">
        <f>SUM(($G$5*0.6)*Table1[[#This Row],[Column4]])+($G$5*0.4)</f>
        <v>3121.6189156</v>
      </c>
      <c r="H220" s="17">
        <f>SUM(($H$5*0.6)*Table1[[#This Row],[Column4]])+($H$5*0.4)</f>
        <v>2018.3419635999999</v>
      </c>
      <c r="I220" s="17">
        <f>SUM(($I$5*0.6)*Table1[[#This Row],[Column4]])+($I$5*0.4)</f>
        <v>3811.6861058000004</v>
      </c>
    </row>
    <row r="221" spans="1:9">
      <c r="A221" s="3" t="s">
        <v>615</v>
      </c>
      <c r="B221" s="13" t="s">
        <v>544</v>
      </c>
      <c r="C221" s="13" t="s">
        <v>258</v>
      </c>
      <c r="D221" s="13">
        <v>0.93</v>
      </c>
      <c r="E221" s="17">
        <f>SUM(($E$5*0.6)*Table1[[#This Row],[Column4]])+($E$5*0.4)</f>
        <v>773.07726000000002</v>
      </c>
      <c r="F221" s="17">
        <f>SUM(($F$5*0.6)*Table1[[#This Row],[Column4]])+($F$5*0.4)</f>
        <v>1853.9216000000001</v>
      </c>
      <c r="G221" s="17">
        <f>SUM(($G$5*0.6)*Table1[[#This Row],[Column4]])+($G$5*0.4)</f>
        <v>2995.7234800000001</v>
      </c>
      <c r="H221" s="17">
        <f>SUM(($H$5*0.6)*Table1[[#This Row],[Column4]])+($H$5*0.4)</f>
        <v>1936.9418799999999</v>
      </c>
      <c r="I221" s="17">
        <f>SUM(($I$5*0.6)*Table1[[#This Row],[Column4]])+($I$5*0.4)</f>
        <v>3657.9601400000001</v>
      </c>
    </row>
    <row r="222" spans="1:9">
      <c r="A222" s="3" t="s">
        <v>617</v>
      </c>
      <c r="B222" s="13" t="s">
        <v>546</v>
      </c>
      <c r="C222" s="13" t="s">
        <v>224</v>
      </c>
      <c r="D222" s="13">
        <v>0.89480000000000004</v>
      </c>
      <c r="E222" s="17">
        <f>SUM(($E$5*0.6)*Table1[[#This Row],[Column4]])+($E$5*0.4)</f>
        <v>756.03405360000011</v>
      </c>
      <c r="F222" s="17">
        <f>SUM(($F$5*0.6)*Table1[[#This Row],[Column4]])+($F$5*0.4)</f>
        <v>1813.0501760000002</v>
      </c>
      <c r="G222" s="17">
        <f>SUM(($G$5*0.6)*Table1[[#This Row],[Column4]])+($G$5*0.4)</f>
        <v>2929.6799728000001</v>
      </c>
      <c r="H222" s="17">
        <f>SUM(($H$5*0.6)*Table1[[#This Row],[Column4]])+($H$5*0.4)</f>
        <v>1894.2401967999999</v>
      </c>
      <c r="I222" s="17">
        <f>SUM(($I$5*0.6)*Table1[[#This Row],[Column4]])+($I$5*0.4)</f>
        <v>3577.3170104000001</v>
      </c>
    </row>
    <row r="223" spans="1:9">
      <c r="A223" s="3" t="s">
        <v>619</v>
      </c>
      <c r="B223" s="13" t="s">
        <v>548</v>
      </c>
      <c r="C223" s="13" t="s">
        <v>224</v>
      </c>
      <c r="D223" s="13">
        <v>0.94350000000000001</v>
      </c>
      <c r="E223" s="17">
        <f>SUM(($E$5*0.6)*Table1[[#This Row],[Column4]])+($E$5*0.4)</f>
        <v>779.61371699999995</v>
      </c>
      <c r="F223" s="17">
        <f>SUM(($F$5*0.6)*Table1[[#This Row],[Column4]])+($F$5*0.4)</f>
        <v>1869.59672</v>
      </c>
      <c r="G223" s="17">
        <f>SUM(($G$5*0.6)*Table1[[#This Row],[Column4]])+($G$5*0.4)</f>
        <v>3021.052666</v>
      </c>
      <c r="H223" s="17">
        <f>SUM(($H$5*0.6)*Table1[[#This Row],[Column4]])+($H$5*0.4)</f>
        <v>1953.3189459999999</v>
      </c>
      <c r="I223" s="17">
        <f>SUM(($I$5*0.6)*Table1[[#This Row],[Column4]])+($I$5*0.4)</f>
        <v>3688.8886130000001</v>
      </c>
    </row>
    <row r="224" spans="1:9">
      <c r="A224" s="3" t="s">
        <v>621</v>
      </c>
      <c r="B224" s="13" t="s">
        <v>550</v>
      </c>
      <c r="C224" s="13" t="s">
        <v>240</v>
      </c>
      <c r="D224" s="13">
        <v>0.88819999999999999</v>
      </c>
      <c r="E224" s="17">
        <f>SUM(($E$5*0.6)*Table1[[#This Row],[Column4]])+($E$5*0.4)</f>
        <v>752.83845240000005</v>
      </c>
      <c r="F224" s="17">
        <f>SUM(($F$5*0.6)*Table1[[#This Row],[Column4]])+($F$5*0.4)</f>
        <v>1805.3867839999998</v>
      </c>
      <c r="G224" s="17">
        <f>SUM(($G$5*0.6)*Table1[[#This Row],[Column4]])+($G$5*0.4)</f>
        <v>2917.2968151999999</v>
      </c>
      <c r="H224" s="17">
        <f>SUM(($H$5*0.6)*Table1[[#This Row],[Column4]])+($H$5*0.4)</f>
        <v>1886.2336312000002</v>
      </c>
      <c r="I224" s="17">
        <f>SUM(($I$5*0.6)*Table1[[#This Row],[Column4]])+($I$5*0.4)</f>
        <v>3562.1964236000003</v>
      </c>
    </row>
    <row r="225" spans="1:9">
      <c r="A225" s="3" t="s">
        <v>623</v>
      </c>
      <c r="B225" s="13" t="s">
        <v>552</v>
      </c>
      <c r="C225" s="13" t="s">
        <v>236</v>
      </c>
      <c r="D225" s="13">
        <v>0.37080000000000002</v>
      </c>
      <c r="E225" s="17">
        <f>SUM(($E$5*0.6)*Table1[[#This Row],[Column4]])+($E$5*0.4)</f>
        <v>502.3226856</v>
      </c>
      <c r="F225" s="17">
        <f>SUM(($F$5*0.6)*Table1[[#This Row],[Column4]])+($F$5*0.4)</f>
        <v>1204.623296</v>
      </c>
      <c r="G225" s="17">
        <f>SUM(($G$5*0.6)*Table1[[#This Row],[Column4]])+($G$5*0.4)</f>
        <v>1946.5323088</v>
      </c>
      <c r="H225" s="17">
        <f>SUM(($H$5*0.6)*Table1[[#This Row],[Column4]])+($H$5*0.4)</f>
        <v>1258.5674128000001</v>
      </c>
      <c r="I225" s="17">
        <f>SUM(($I$5*0.6)*Table1[[#This Row],[Column4]])+($I$5*0.4)</f>
        <v>2376.8340584000002</v>
      </c>
    </row>
    <row r="226" spans="1:9">
      <c r="A226" s="3" t="s">
        <v>625</v>
      </c>
      <c r="B226" s="13" t="s">
        <v>554</v>
      </c>
      <c r="C226" s="13" t="s">
        <v>204</v>
      </c>
      <c r="D226" s="13">
        <v>0.76519999999999999</v>
      </c>
      <c r="E226" s="17">
        <f>SUM(($E$5*0.6)*Table1[[#This Row],[Column4]])+($E$5*0.4)</f>
        <v>693.28406640000003</v>
      </c>
      <c r="F226" s="17">
        <f>SUM(($F$5*0.6)*Table1[[#This Row],[Column4]])+($F$5*0.4)</f>
        <v>1662.5690239999999</v>
      </c>
      <c r="G226" s="17">
        <f>SUM(($G$5*0.6)*Table1[[#This Row],[Column4]])+($G$5*0.4)</f>
        <v>2686.5197871999999</v>
      </c>
      <c r="H226" s="17">
        <f>SUM(($H$5*0.6)*Table1[[#This Row],[Column4]])+($H$5*0.4)</f>
        <v>1737.0203632</v>
      </c>
      <c r="I226" s="17">
        <f>SUM(($I$5*0.6)*Table1[[#This Row],[Column4]])+($I$5*0.4)</f>
        <v>3280.4036696000003</v>
      </c>
    </row>
    <row r="227" spans="1:9">
      <c r="A227" s="3" t="s">
        <v>627</v>
      </c>
      <c r="B227" s="13" t="s">
        <v>556</v>
      </c>
      <c r="C227" s="13" t="s">
        <v>256</v>
      </c>
      <c r="D227" s="13">
        <v>0.90380000000000005</v>
      </c>
      <c r="E227" s="17">
        <f>SUM(($E$5*0.6)*Table1[[#This Row],[Column4]])+($E$5*0.4)</f>
        <v>760.39169160000006</v>
      </c>
      <c r="F227" s="17">
        <f>SUM(($F$5*0.6)*Table1[[#This Row],[Column4]])+($F$5*0.4)</f>
        <v>1823.5002559999998</v>
      </c>
      <c r="G227" s="17">
        <f>SUM(($G$5*0.6)*Table1[[#This Row],[Column4]])+($G$5*0.4)</f>
        <v>2946.5660968000002</v>
      </c>
      <c r="H227" s="17">
        <f>SUM(($H$5*0.6)*Table1[[#This Row],[Column4]])+($H$5*0.4)</f>
        <v>1905.1582407999999</v>
      </c>
      <c r="I227" s="17">
        <f>SUM(($I$5*0.6)*Table1[[#This Row],[Column4]])+($I$5*0.4)</f>
        <v>3597.9359924</v>
      </c>
    </row>
    <row r="228" spans="1:9">
      <c r="A228" s="3" t="s">
        <v>629</v>
      </c>
      <c r="B228" s="13" t="s">
        <v>556</v>
      </c>
      <c r="C228" s="13" t="s">
        <v>195</v>
      </c>
      <c r="D228" s="13">
        <v>0.90380000000000005</v>
      </c>
      <c r="E228" s="17">
        <f>SUM(($E$5*0.6)*Table1[[#This Row],[Column4]])+($E$5*0.4)</f>
        <v>760.39169160000006</v>
      </c>
      <c r="F228" s="17">
        <f>SUM(($F$5*0.6)*Table1[[#This Row],[Column4]])+($F$5*0.4)</f>
        <v>1823.5002559999998</v>
      </c>
      <c r="G228" s="17">
        <f>SUM(($G$5*0.6)*Table1[[#This Row],[Column4]])+($G$5*0.4)</f>
        <v>2946.5660968000002</v>
      </c>
      <c r="H228" s="17">
        <f>SUM(($H$5*0.6)*Table1[[#This Row],[Column4]])+($H$5*0.4)</f>
        <v>1905.1582407999999</v>
      </c>
      <c r="I228" s="17">
        <f>SUM(($I$5*0.6)*Table1[[#This Row],[Column4]])+($I$5*0.4)</f>
        <v>3597.9359924</v>
      </c>
    </row>
    <row r="229" spans="1:9">
      <c r="A229" s="3" t="s">
        <v>631</v>
      </c>
      <c r="B229" s="13" t="s">
        <v>558</v>
      </c>
      <c r="C229" s="13" t="s">
        <v>191</v>
      </c>
      <c r="D229" s="13">
        <v>0.83130000000000004</v>
      </c>
      <c r="E229" s="17">
        <f>SUM(($E$5*0.6)*Table1[[#This Row],[Column4]])+($E$5*0.4)</f>
        <v>725.28849660000003</v>
      </c>
      <c r="F229" s="17">
        <f>SUM(($F$5*0.6)*Table1[[#This Row],[Column4]])+($F$5*0.4)</f>
        <v>1739.319056</v>
      </c>
      <c r="G229" s="17">
        <f>SUM(($G$5*0.6)*Table1[[#This Row],[Column4]])+($G$5*0.4)</f>
        <v>2810.5389868000002</v>
      </c>
      <c r="H229" s="17">
        <f>SUM(($H$5*0.6)*Table1[[#This Row],[Column4]])+($H$5*0.4)</f>
        <v>1817.2073307999999</v>
      </c>
      <c r="I229" s="17">
        <f>SUM(($I$5*0.6)*Table1[[#This Row],[Column4]])+($I$5*0.4)</f>
        <v>3431.8386374000002</v>
      </c>
    </row>
    <row r="230" spans="1:9">
      <c r="A230" s="3" t="s">
        <v>631</v>
      </c>
      <c r="B230" s="13" t="s">
        <v>560</v>
      </c>
      <c r="C230" s="13" t="s">
        <v>165</v>
      </c>
      <c r="D230" s="13">
        <v>1.2645</v>
      </c>
      <c r="E230" s="17">
        <f>SUM(($E$5*0.6)*Table1[[#This Row],[Column4]])+($E$5*0.4)</f>
        <v>935.03613900000005</v>
      </c>
      <c r="F230" s="17">
        <f>SUM(($F$5*0.6)*Table1[[#This Row],[Column4]])+($F$5*0.4)</f>
        <v>2242.3162399999997</v>
      </c>
      <c r="G230" s="17">
        <f>SUM(($G$5*0.6)*Table1[[#This Row],[Column4]])+($G$5*0.4)</f>
        <v>3623.3244219999997</v>
      </c>
      <c r="H230" s="17">
        <f>SUM(($H$5*0.6)*Table1[[#This Row],[Column4]])+($H$5*0.4)</f>
        <v>2342.729182</v>
      </c>
      <c r="I230" s="17">
        <f>SUM(($I$5*0.6)*Table1[[#This Row],[Column4]])+($I$5*0.4)</f>
        <v>4424.2989710000002</v>
      </c>
    </row>
    <row r="231" spans="1:9">
      <c r="A231" s="3" t="s">
        <v>633</v>
      </c>
      <c r="B231" s="13" t="s">
        <v>562</v>
      </c>
      <c r="C231" s="13" t="s">
        <v>235</v>
      </c>
      <c r="D231" s="13">
        <v>0.95240000000000002</v>
      </c>
      <c r="E231" s="17">
        <f>SUM(($E$5*0.6)*Table1[[#This Row],[Column4]])+($E$5*0.4)</f>
        <v>783.92293680000012</v>
      </c>
      <c r="F231" s="17">
        <f>SUM(($F$5*0.6)*Table1[[#This Row],[Column4]])+($F$5*0.4)</f>
        <v>1879.9306879999999</v>
      </c>
      <c r="G231" s="17">
        <f>SUM(($G$5*0.6)*Table1[[#This Row],[Column4]])+($G$5*0.4)</f>
        <v>3037.7511664000003</v>
      </c>
      <c r="H231" s="17">
        <f>SUM(($H$5*0.6)*Table1[[#This Row],[Column4]])+($H$5*0.4)</f>
        <v>1964.1156784</v>
      </c>
      <c r="I231" s="17">
        <f>SUM(($I$5*0.6)*Table1[[#This Row],[Column4]])+($I$5*0.4)</f>
        <v>3709.2784952000002</v>
      </c>
    </row>
    <row r="232" spans="1:9">
      <c r="A232" s="3" t="s">
        <v>635</v>
      </c>
      <c r="B232" s="13" t="s">
        <v>563</v>
      </c>
      <c r="C232" s="13" t="s">
        <v>252</v>
      </c>
      <c r="D232" s="13">
        <v>0.94510000000000005</v>
      </c>
      <c r="E232" s="17">
        <f>SUM(($E$5*0.6)*Table1[[#This Row],[Column4]])+($E$5*0.4)</f>
        <v>780.38840820000007</v>
      </c>
      <c r="F232" s="17">
        <f>SUM(($F$5*0.6)*Table1[[#This Row],[Column4]])+($F$5*0.4)</f>
        <v>1871.4545119999998</v>
      </c>
      <c r="G232" s="17">
        <f>SUM(($G$5*0.6)*Table1[[#This Row],[Column4]])+($G$5*0.4)</f>
        <v>3024.0546436</v>
      </c>
      <c r="H232" s="17">
        <f>SUM(($H$5*0.6)*Table1[[#This Row],[Column4]])+($H$5*0.4)</f>
        <v>1955.2599316000001</v>
      </c>
      <c r="I232" s="17">
        <f>SUM(($I$5*0.6)*Table1[[#This Row],[Column4]])+($I$5*0.4)</f>
        <v>3692.5542098000005</v>
      </c>
    </row>
    <row r="233" spans="1:9">
      <c r="A233" s="3" t="s">
        <v>637</v>
      </c>
      <c r="B233" s="13" t="s">
        <v>565</v>
      </c>
      <c r="C233" s="13" t="s">
        <v>168</v>
      </c>
      <c r="D233" s="13">
        <v>1.0860000000000001</v>
      </c>
      <c r="E233" s="17">
        <f>SUM(($E$5*0.6)*Table1[[#This Row],[Column4]])+($E$5*0.4)</f>
        <v>848.6096520000001</v>
      </c>
      <c r="F233" s="17">
        <f>SUM(($F$5*0.6)*Table1[[#This Row],[Column4]])+($F$5*0.4)</f>
        <v>2035.0563200000001</v>
      </c>
      <c r="G233" s="17">
        <f>SUM(($G$5*0.6)*Table1[[#This Row],[Column4]])+($G$5*0.4)</f>
        <v>3288.4162960000003</v>
      </c>
      <c r="H233" s="17">
        <f>SUM(($H$5*0.6)*Table1[[#This Row],[Column4]])+($H$5*0.4)</f>
        <v>2126.1879760000002</v>
      </c>
      <c r="I233" s="17">
        <f>SUM(($I$5*0.6)*Table1[[#This Row],[Column4]])+($I$5*0.4)</f>
        <v>4015.3558280000007</v>
      </c>
    </row>
    <row r="234" spans="1:9">
      <c r="A234" s="3" t="s">
        <v>639</v>
      </c>
      <c r="B234" s="13" t="s">
        <v>566</v>
      </c>
      <c r="C234" s="13" t="s">
        <v>204</v>
      </c>
      <c r="D234" s="13">
        <v>0.75729999999999997</v>
      </c>
      <c r="E234" s="17">
        <f>SUM(($E$5*0.6)*Table1[[#This Row],[Column4]])+($E$5*0.4)</f>
        <v>689.45902860000001</v>
      </c>
      <c r="F234" s="17">
        <f>SUM(($F$5*0.6)*Table1[[#This Row],[Column4]])+($F$5*0.4)</f>
        <v>1653.396176</v>
      </c>
      <c r="G234" s="17">
        <f>SUM(($G$5*0.6)*Table1[[#This Row],[Column4]])+($G$5*0.4)</f>
        <v>2671.6975228000001</v>
      </c>
      <c r="H234" s="17">
        <f>SUM(($H$5*0.6)*Table1[[#This Row],[Column4]])+($H$5*0.4)</f>
        <v>1727.4367468</v>
      </c>
      <c r="I234" s="17">
        <f>SUM(($I$5*0.6)*Table1[[#This Row],[Column4]])+($I$5*0.4)</f>
        <v>3262.3047854000001</v>
      </c>
    </row>
    <row r="235" spans="1:9">
      <c r="A235" s="3" t="s">
        <v>639</v>
      </c>
      <c r="B235" s="13" t="s">
        <v>568</v>
      </c>
      <c r="C235" s="13" t="s">
        <v>224</v>
      </c>
      <c r="D235" s="13">
        <v>0.87919999999999998</v>
      </c>
      <c r="E235" s="17">
        <f>SUM(($E$5*0.6)*Table1[[#This Row],[Column4]])+($E$5*0.4)</f>
        <v>748.4808144000001</v>
      </c>
      <c r="F235" s="17">
        <f>SUM(($F$5*0.6)*Table1[[#This Row],[Column4]])+($F$5*0.4)</f>
        <v>1794.936704</v>
      </c>
      <c r="G235" s="17">
        <f>SUM(($G$5*0.6)*Table1[[#This Row],[Column4]])+($G$5*0.4)</f>
        <v>2900.4106911999997</v>
      </c>
      <c r="H235" s="17">
        <f>SUM(($H$5*0.6)*Table1[[#This Row],[Column4]])+($H$5*0.4)</f>
        <v>1875.3155872000002</v>
      </c>
      <c r="I235" s="17">
        <f>SUM(($I$5*0.6)*Table1[[#This Row],[Column4]])+($I$5*0.4)</f>
        <v>3541.5774416000004</v>
      </c>
    </row>
    <row r="236" spans="1:9">
      <c r="A236" s="3" t="s">
        <v>641</v>
      </c>
      <c r="B236" s="13" t="s">
        <v>570</v>
      </c>
      <c r="C236" s="13" t="s">
        <v>240</v>
      </c>
      <c r="D236" s="13">
        <v>0.82250000000000001</v>
      </c>
      <c r="E236" s="17">
        <f>SUM(($E$5*0.6)*Table1[[#This Row],[Column4]])+($E$5*0.4)</f>
        <v>721.02769499999999</v>
      </c>
      <c r="F236" s="17">
        <f>SUM(($F$5*0.6)*Table1[[#This Row],[Column4]])+($F$5*0.4)</f>
        <v>1729.1012000000001</v>
      </c>
      <c r="G236" s="17">
        <f>SUM(($G$5*0.6)*Table1[[#This Row],[Column4]])+($G$5*0.4)</f>
        <v>2794.0281100000002</v>
      </c>
      <c r="H236" s="17">
        <f>SUM(($H$5*0.6)*Table1[[#This Row],[Column4]])+($H$5*0.4)</f>
        <v>1806.5319100000002</v>
      </c>
      <c r="I236" s="17">
        <f>SUM(($I$5*0.6)*Table1[[#This Row],[Column4]])+($I$5*0.4)</f>
        <v>3411.6778549999999</v>
      </c>
    </row>
    <row r="237" spans="1:9">
      <c r="A237" s="3" t="s">
        <v>643</v>
      </c>
      <c r="B237" s="13" t="s">
        <v>1136</v>
      </c>
      <c r="C237" s="13" t="s">
        <v>174</v>
      </c>
      <c r="D237" s="13">
        <v>0.89159999999999995</v>
      </c>
      <c r="E237" s="17">
        <f>SUM(($E$5*0.6)*Table1[[#This Row],[Column4]])+($E$5*0.4)</f>
        <v>754.48467119999998</v>
      </c>
      <c r="F237" s="17">
        <f>SUM(($F$5*0.6)*Table1[[#This Row],[Column4]])+($F$5*0.4)</f>
        <v>1809.3345919999997</v>
      </c>
      <c r="G237" s="17">
        <f>SUM(($G$5*0.6)*Table1[[#This Row],[Column4]])+($G$5*0.4)</f>
        <v>2923.6760175999998</v>
      </c>
      <c r="H237" s="17">
        <f>SUM(($H$5*0.6)*Table1[[#This Row],[Column4]])+($H$5*0.4)</f>
        <v>1890.3582256</v>
      </c>
      <c r="I237" s="17">
        <f>SUM(($I$5*0.6)*Table1[[#This Row],[Column4]])+($I$5*0.4)</f>
        <v>3569.9858168000001</v>
      </c>
    </row>
    <row r="238" spans="1:9">
      <c r="A238" s="3" t="s">
        <v>646</v>
      </c>
      <c r="B238" s="13" t="s">
        <v>1042</v>
      </c>
      <c r="C238" s="13" t="s">
        <v>172</v>
      </c>
      <c r="D238" s="13">
        <v>0.82340000000000002</v>
      </c>
      <c r="E238" s="17">
        <f>SUM(($E$5*0.6)*Table1[[#This Row],[Column4]])+($E$5*0.4)</f>
        <v>721.46345880000001</v>
      </c>
      <c r="F238" s="17">
        <f>SUM(($F$5*0.6)*Table1[[#This Row],[Column4]])+($F$5*0.4)</f>
        <v>1730.1462080000001</v>
      </c>
      <c r="G238" s="17">
        <f>SUM(($G$5*0.6)*Table1[[#This Row],[Column4]])+($G$5*0.4)</f>
        <v>2795.7167224</v>
      </c>
      <c r="H238" s="17">
        <f>SUM(($H$5*0.6)*Table1[[#This Row],[Column4]])+($H$5*0.4)</f>
        <v>1807.6237144000002</v>
      </c>
      <c r="I238" s="17">
        <f>SUM(($I$5*0.6)*Table1[[#This Row],[Column4]])+($I$5*0.4)</f>
        <v>3413.7397532000005</v>
      </c>
    </row>
    <row r="239" spans="1:9">
      <c r="A239" s="3" t="s">
        <v>648</v>
      </c>
      <c r="B239" s="13" t="s">
        <v>572</v>
      </c>
      <c r="C239" s="13" t="s">
        <v>163</v>
      </c>
      <c r="D239" s="13">
        <v>0.84799999999999998</v>
      </c>
      <c r="E239" s="17">
        <f>SUM(($E$5*0.6)*Table1[[#This Row],[Column4]])+($E$5*0.4)</f>
        <v>733.37433600000008</v>
      </c>
      <c r="F239" s="17">
        <f>SUM(($F$5*0.6)*Table1[[#This Row],[Column4]])+($F$5*0.4)</f>
        <v>1758.70976</v>
      </c>
      <c r="G239" s="17">
        <f>SUM(($G$5*0.6)*Table1[[#This Row],[Column4]])+($G$5*0.4)</f>
        <v>2841.872128</v>
      </c>
      <c r="H239" s="17">
        <f>SUM(($H$5*0.6)*Table1[[#This Row],[Column4]])+($H$5*0.4)</f>
        <v>1837.4663679999999</v>
      </c>
      <c r="I239" s="17">
        <f>SUM(($I$5*0.6)*Table1[[#This Row],[Column4]])+($I$5*0.4)</f>
        <v>3470.0983040000001</v>
      </c>
    </row>
    <row r="240" spans="1:9">
      <c r="A240" s="3" t="s">
        <v>650</v>
      </c>
      <c r="B240" s="13" t="s">
        <v>574</v>
      </c>
      <c r="C240" s="13" t="s">
        <v>191</v>
      </c>
      <c r="D240" s="13">
        <v>0.75</v>
      </c>
      <c r="E240" s="17">
        <f>SUM(($E$5*0.6)*Table1[[#This Row],[Column4]])+($E$5*0.4)</f>
        <v>685.92450000000008</v>
      </c>
      <c r="F240" s="17">
        <f>SUM(($F$5*0.6)*Table1[[#This Row],[Column4]])+($F$5*0.4)</f>
        <v>1644.92</v>
      </c>
      <c r="G240" s="17">
        <f>SUM(($G$5*0.6)*Table1[[#This Row],[Column4]])+($G$5*0.4)</f>
        <v>2658.0010000000002</v>
      </c>
      <c r="H240" s="17">
        <f>SUM(($H$5*0.6)*Table1[[#This Row],[Column4]])+($H$5*0.4)</f>
        <v>1718.5810000000001</v>
      </c>
      <c r="I240" s="17">
        <f>SUM(($I$5*0.6)*Table1[[#This Row],[Column4]])+($I$5*0.4)</f>
        <v>3245.5805</v>
      </c>
    </row>
    <row r="241" spans="1:9">
      <c r="A241" s="3" t="s">
        <v>652</v>
      </c>
      <c r="B241" s="13" t="s">
        <v>576</v>
      </c>
      <c r="C241" s="13" t="s">
        <v>247</v>
      </c>
      <c r="D241" s="13">
        <v>1.0021</v>
      </c>
      <c r="E241" s="17">
        <f>SUM(($E$5*0.6)*Table1[[#This Row],[Column4]])+($E$5*0.4)</f>
        <v>807.98678220000011</v>
      </c>
      <c r="F241" s="17">
        <f>SUM(($F$5*0.6)*Table1[[#This Row],[Column4]])+($F$5*0.4)</f>
        <v>1937.6383519999999</v>
      </c>
      <c r="G241" s="17">
        <f>SUM(($G$5*0.6)*Table1[[#This Row],[Column4]])+($G$5*0.4)</f>
        <v>3131.0000955999999</v>
      </c>
      <c r="H241" s="17">
        <f>SUM(($H$5*0.6)*Table1[[#This Row],[Column4]])+($H$5*0.4)</f>
        <v>2024.4075435999998</v>
      </c>
      <c r="I241" s="17">
        <f>SUM(($I$5*0.6)*Table1[[#This Row],[Column4]])+($I$5*0.4)</f>
        <v>3823.1410958000006</v>
      </c>
    </row>
    <row r="242" spans="1:9">
      <c r="A242" s="3" t="s">
        <v>654</v>
      </c>
      <c r="B242" s="13" t="s">
        <v>578</v>
      </c>
      <c r="C242" s="13" t="s">
        <v>256</v>
      </c>
      <c r="D242" s="13">
        <v>0.83919999999999995</v>
      </c>
      <c r="E242" s="17">
        <f>SUM(($E$5*0.6)*Table1[[#This Row],[Column4]])+($E$5*0.4)</f>
        <v>729.11353439999993</v>
      </c>
      <c r="F242" s="17">
        <f>SUM(($F$5*0.6)*Table1[[#This Row],[Column4]])+($F$5*0.4)</f>
        <v>1748.491904</v>
      </c>
      <c r="G242" s="17">
        <f>SUM(($G$5*0.6)*Table1[[#This Row],[Column4]])+($G$5*0.4)</f>
        <v>2825.3612512</v>
      </c>
      <c r="H242" s="17">
        <f>SUM(($H$5*0.6)*Table1[[#This Row],[Column4]])+($H$5*0.4)</f>
        <v>1826.7909472000001</v>
      </c>
      <c r="I242" s="17">
        <f>SUM(($I$5*0.6)*Table1[[#This Row],[Column4]])+($I$5*0.4)</f>
        <v>3449.9375215999999</v>
      </c>
    </row>
    <row r="243" spans="1:9">
      <c r="A243" s="3" t="s">
        <v>656</v>
      </c>
      <c r="B243" s="13" t="s">
        <v>578</v>
      </c>
      <c r="C243" s="13" t="s">
        <v>227</v>
      </c>
      <c r="D243" s="13">
        <v>0.83919999999999995</v>
      </c>
      <c r="E243" s="17">
        <f>SUM(($E$5*0.6)*Table1[[#This Row],[Column4]])+($E$5*0.4)</f>
        <v>729.11353439999993</v>
      </c>
      <c r="F243" s="17">
        <f>SUM(($F$5*0.6)*Table1[[#This Row],[Column4]])+($F$5*0.4)</f>
        <v>1748.491904</v>
      </c>
      <c r="G243" s="17">
        <f>SUM(($G$5*0.6)*Table1[[#This Row],[Column4]])+($G$5*0.4)</f>
        <v>2825.3612512</v>
      </c>
      <c r="H243" s="17">
        <f>SUM(($H$5*0.6)*Table1[[#This Row],[Column4]])+($H$5*0.4)</f>
        <v>1826.7909472000001</v>
      </c>
      <c r="I243" s="17">
        <f>SUM(($I$5*0.6)*Table1[[#This Row],[Column4]])+($I$5*0.4)</f>
        <v>3449.9375215999999</v>
      </c>
    </row>
    <row r="244" spans="1:9">
      <c r="A244" s="3" t="s">
        <v>658</v>
      </c>
      <c r="B244" s="13" t="s">
        <v>578</v>
      </c>
      <c r="C244" s="13" t="s">
        <v>188</v>
      </c>
      <c r="D244" s="13">
        <v>0.83919999999999995</v>
      </c>
      <c r="E244" s="17">
        <f>SUM(($E$5*0.6)*Table1[[#This Row],[Column4]])+($E$5*0.4)</f>
        <v>729.11353439999993</v>
      </c>
      <c r="F244" s="17">
        <f>SUM(($F$5*0.6)*Table1[[#This Row],[Column4]])+($F$5*0.4)</f>
        <v>1748.491904</v>
      </c>
      <c r="G244" s="17">
        <f>SUM(($G$5*0.6)*Table1[[#This Row],[Column4]])+($G$5*0.4)</f>
        <v>2825.3612512</v>
      </c>
      <c r="H244" s="17">
        <f>SUM(($H$5*0.6)*Table1[[#This Row],[Column4]])+($H$5*0.4)</f>
        <v>1826.7909472000001</v>
      </c>
      <c r="I244" s="17">
        <f>SUM(($I$5*0.6)*Table1[[#This Row],[Column4]])+($I$5*0.4)</f>
        <v>3449.9375215999999</v>
      </c>
    </row>
    <row r="245" spans="1:9">
      <c r="A245" s="3" t="s">
        <v>660</v>
      </c>
      <c r="B245" s="13" t="s">
        <v>580</v>
      </c>
      <c r="C245" s="13" t="s">
        <v>156</v>
      </c>
      <c r="D245" s="13">
        <v>0.8266</v>
      </c>
      <c r="E245" s="17">
        <f>SUM(($E$5*0.6)*Table1[[#This Row],[Column4]])+($E$5*0.4)</f>
        <v>723.01284120000003</v>
      </c>
      <c r="F245" s="17">
        <f>SUM(($F$5*0.6)*Table1[[#This Row],[Column4]])+($F$5*0.4)</f>
        <v>1733.8617919999999</v>
      </c>
      <c r="G245" s="17">
        <f>SUM(($G$5*0.6)*Table1[[#This Row],[Column4]])+($G$5*0.4)</f>
        <v>2801.7206776000003</v>
      </c>
      <c r="H245" s="17">
        <f>SUM(($H$5*0.6)*Table1[[#This Row],[Column4]])+($H$5*0.4)</f>
        <v>1811.5056856000001</v>
      </c>
      <c r="I245" s="17">
        <f>SUM(($I$5*0.6)*Table1[[#This Row],[Column4]])+($I$5*0.4)</f>
        <v>3421.0709468000005</v>
      </c>
    </row>
    <row r="246" spans="1:9">
      <c r="A246" s="3" t="s">
        <v>660</v>
      </c>
      <c r="B246" s="13" t="s">
        <v>582</v>
      </c>
      <c r="C246" s="13" t="s">
        <v>178</v>
      </c>
      <c r="D246" s="13">
        <v>0.87580000000000002</v>
      </c>
      <c r="E246" s="17">
        <f>SUM(($E$5*0.6)*Table1[[#This Row],[Column4]])+($E$5*0.4)</f>
        <v>746.83459560000006</v>
      </c>
      <c r="F246" s="17">
        <f>SUM(($F$5*0.6)*Table1[[#This Row],[Column4]])+($F$5*0.4)</f>
        <v>1790.9888959999998</v>
      </c>
      <c r="G246" s="17">
        <f>SUM(($G$5*0.6)*Table1[[#This Row],[Column4]])+($G$5*0.4)</f>
        <v>2894.0314888000003</v>
      </c>
      <c r="H246" s="17">
        <f>SUM(($H$5*0.6)*Table1[[#This Row],[Column4]])+($H$5*0.4)</f>
        <v>1871.1909928</v>
      </c>
      <c r="I246" s="17">
        <f>SUM(($I$5*0.6)*Table1[[#This Row],[Column4]])+($I$5*0.4)</f>
        <v>3533.7880484000002</v>
      </c>
    </row>
    <row r="247" spans="1:9">
      <c r="A247" s="3" t="s">
        <v>662</v>
      </c>
      <c r="B247" s="13" t="s">
        <v>584</v>
      </c>
      <c r="C247" s="13" t="s">
        <v>182</v>
      </c>
      <c r="D247" s="13">
        <v>1.0105999999999999</v>
      </c>
      <c r="E247" s="17">
        <f>SUM(($E$5*0.6)*Table1[[#This Row],[Column4]])+($E$5*0.4)</f>
        <v>812.10232919999999</v>
      </c>
      <c r="F247" s="17">
        <f>SUM(($F$5*0.6)*Table1[[#This Row],[Column4]])+($F$5*0.4)</f>
        <v>1947.5078719999997</v>
      </c>
      <c r="G247" s="17">
        <f>SUM(($G$5*0.6)*Table1[[#This Row],[Column4]])+($G$5*0.4)</f>
        <v>3146.9481016</v>
      </c>
      <c r="H247" s="17">
        <f>SUM(($H$5*0.6)*Table1[[#This Row],[Column4]])+($H$5*0.4)</f>
        <v>2034.7190295999999</v>
      </c>
      <c r="I247" s="17">
        <f>SUM(($I$5*0.6)*Table1[[#This Row],[Column4]])+($I$5*0.4)</f>
        <v>3842.6145788000003</v>
      </c>
    </row>
    <row r="248" spans="1:9">
      <c r="A248" s="3" t="s">
        <v>664</v>
      </c>
      <c r="B248" s="13" t="s">
        <v>586</v>
      </c>
      <c r="C248" s="13" t="s">
        <v>184</v>
      </c>
      <c r="D248" s="13">
        <v>0.97540000000000004</v>
      </c>
      <c r="E248" s="17">
        <f>SUM(($E$5*0.6)*Table1[[#This Row],[Column4]])+($E$5*0.4)</f>
        <v>795.05912280000007</v>
      </c>
      <c r="F248" s="17">
        <f>SUM(($F$5*0.6)*Table1[[#This Row],[Column4]])+($F$5*0.4)</f>
        <v>1906.6364480000002</v>
      </c>
      <c r="G248" s="17">
        <f>SUM(($G$5*0.6)*Table1[[#This Row],[Column4]])+($G$5*0.4)</f>
        <v>3080.9045944</v>
      </c>
      <c r="H248" s="17">
        <f>SUM(($H$5*0.6)*Table1[[#This Row],[Column4]])+($H$5*0.4)</f>
        <v>1992.0173464</v>
      </c>
      <c r="I248" s="17">
        <f>SUM(($I$5*0.6)*Table1[[#This Row],[Column4]])+($I$5*0.4)</f>
        <v>3761.9714492000003</v>
      </c>
    </row>
    <row r="249" spans="1:9">
      <c r="A249" s="3" t="s">
        <v>666</v>
      </c>
      <c r="B249" s="13" t="s">
        <v>588</v>
      </c>
      <c r="C249" s="13" t="s">
        <v>222</v>
      </c>
      <c r="D249" s="13">
        <v>0.90529999999999999</v>
      </c>
      <c r="E249" s="17">
        <f>SUM(($E$5*0.6)*Table1[[#This Row],[Column4]])+($E$5*0.4)</f>
        <v>761.11796460000005</v>
      </c>
      <c r="F249" s="17">
        <f>SUM(($F$5*0.6)*Table1[[#This Row],[Column4]])+($F$5*0.4)</f>
        <v>1825.2419359999999</v>
      </c>
      <c r="G249" s="17">
        <f>SUM(($G$5*0.6)*Table1[[#This Row],[Column4]])+($G$5*0.4)</f>
        <v>2949.3804507999998</v>
      </c>
      <c r="H249" s="17">
        <f>SUM(($H$5*0.6)*Table1[[#This Row],[Column4]])+($H$5*0.4)</f>
        <v>1906.9779147999998</v>
      </c>
      <c r="I249" s="17">
        <f>SUM(($I$5*0.6)*Table1[[#This Row],[Column4]])+($I$5*0.4)</f>
        <v>3601.3724893999997</v>
      </c>
    </row>
    <row r="250" spans="1:9">
      <c r="A250" s="3" t="s">
        <v>668</v>
      </c>
      <c r="B250" s="13" t="s">
        <v>590</v>
      </c>
      <c r="C250" s="13" t="s">
        <v>201</v>
      </c>
      <c r="D250" s="13">
        <v>0.91869999999999996</v>
      </c>
      <c r="E250" s="17">
        <f>SUM(($E$5*0.6)*Table1[[#This Row],[Column4]])+($E$5*0.4)</f>
        <v>767.60600339999996</v>
      </c>
      <c r="F250" s="17">
        <f>SUM(($F$5*0.6)*Table1[[#This Row],[Column4]])+($F$5*0.4)</f>
        <v>1840.8009440000001</v>
      </c>
      <c r="G250" s="17">
        <f>SUM(($G$5*0.6)*Table1[[#This Row],[Column4]])+($G$5*0.4)</f>
        <v>2974.5220131999999</v>
      </c>
      <c r="H250" s="17">
        <f>SUM(($H$5*0.6)*Table1[[#This Row],[Column4]])+($H$5*0.4)</f>
        <v>1923.2336691999999</v>
      </c>
      <c r="I250" s="17">
        <f>SUM(($I$5*0.6)*Table1[[#This Row],[Column4]])+($I$5*0.4)</f>
        <v>3632.0718625999998</v>
      </c>
    </row>
    <row r="251" spans="1:9">
      <c r="A251" s="3" t="s">
        <v>670</v>
      </c>
      <c r="B251" s="13" t="s">
        <v>592</v>
      </c>
      <c r="C251" s="13" t="s">
        <v>204</v>
      </c>
      <c r="D251" s="13">
        <v>0.8004</v>
      </c>
      <c r="E251" s="17">
        <f>SUM(($E$5*0.6)*Table1[[#This Row],[Column4]])+($E$5*0.4)</f>
        <v>710.32727279999995</v>
      </c>
      <c r="F251" s="17">
        <f>SUM(($F$5*0.6)*Table1[[#This Row],[Column4]])+($F$5*0.4)</f>
        <v>1703.4404479999998</v>
      </c>
      <c r="G251" s="17">
        <f>SUM(($G$5*0.6)*Table1[[#This Row],[Column4]])+($G$5*0.4)</f>
        <v>2752.5632943999999</v>
      </c>
      <c r="H251" s="17">
        <f>SUM(($H$5*0.6)*Table1[[#This Row],[Column4]])+($H$5*0.4)</f>
        <v>1779.7220464000002</v>
      </c>
      <c r="I251" s="17">
        <f>SUM(($I$5*0.6)*Table1[[#This Row],[Column4]])+($I$5*0.4)</f>
        <v>3361.0467992000004</v>
      </c>
    </row>
    <row r="252" spans="1:9">
      <c r="A252" s="3" t="s">
        <v>672</v>
      </c>
      <c r="B252" s="13" t="s">
        <v>594</v>
      </c>
      <c r="C252" s="13" t="s">
        <v>244</v>
      </c>
      <c r="D252" s="13">
        <v>0.76090000000000002</v>
      </c>
      <c r="E252" s="17">
        <f>SUM(($E$5*0.6)*Table1[[#This Row],[Column4]])+($E$5*0.4)</f>
        <v>691.20208380000008</v>
      </c>
      <c r="F252" s="17">
        <f>SUM(($F$5*0.6)*Table1[[#This Row],[Column4]])+($F$5*0.4)</f>
        <v>1657.576208</v>
      </c>
      <c r="G252" s="17">
        <f>SUM(($G$5*0.6)*Table1[[#This Row],[Column4]])+($G$5*0.4)</f>
        <v>2678.4519724000002</v>
      </c>
      <c r="H252" s="17">
        <f>SUM(($H$5*0.6)*Table1[[#This Row],[Column4]])+($H$5*0.4)</f>
        <v>1731.8039644</v>
      </c>
      <c r="I252" s="17">
        <f>SUM(($I$5*0.6)*Table1[[#This Row],[Column4]])+($I$5*0.4)</f>
        <v>3270.5523782</v>
      </c>
    </row>
    <row r="253" spans="1:9">
      <c r="A253" s="3" t="s">
        <v>672</v>
      </c>
      <c r="B253" s="13" t="s">
        <v>596</v>
      </c>
      <c r="C253" s="13" t="s">
        <v>172</v>
      </c>
      <c r="D253" s="13">
        <v>0.87370000000000003</v>
      </c>
      <c r="E253" s="17">
        <f>SUM(($E$5*0.6)*Table1[[#This Row],[Column4]])+($E$5*0.4)</f>
        <v>745.81781339999998</v>
      </c>
      <c r="F253" s="17">
        <f>SUM(($F$5*0.6)*Table1[[#This Row],[Column4]])+($F$5*0.4)</f>
        <v>1788.5505439999999</v>
      </c>
      <c r="G253" s="17">
        <f>SUM(($G$5*0.6)*Table1[[#This Row],[Column4]])+($G$5*0.4)</f>
        <v>2890.0913932000003</v>
      </c>
      <c r="H253" s="17">
        <f>SUM(($H$5*0.6)*Table1[[#This Row],[Column4]])+($H$5*0.4)</f>
        <v>1868.6434491999998</v>
      </c>
      <c r="I253" s="17">
        <f>SUM(($I$5*0.6)*Table1[[#This Row],[Column4]])+($I$5*0.4)</f>
        <v>3528.9769526</v>
      </c>
    </row>
    <row r="254" spans="1:9">
      <c r="A254" s="3" t="s">
        <v>675</v>
      </c>
      <c r="B254" s="13" t="s">
        <v>598</v>
      </c>
      <c r="C254" s="13" t="s">
        <v>224</v>
      </c>
      <c r="D254" s="13">
        <v>0.77869999999999995</v>
      </c>
      <c r="E254" s="17">
        <f>SUM(($E$5*0.6)*Table1[[#This Row],[Column4]])+($E$5*0.4)</f>
        <v>699.82052339999996</v>
      </c>
      <c r="F254" s="17">
        <f>SUM(($F$5*0.6)*Table1[[#This Row],[Column4]])+($F$5*0.4)</f>
        <v>1678.2441439999998</v>
      </c>
      <c r="G254" s="17">
        <f>SUM(($G$5*0.6)*Table1[[#This Row],[Column4]])+($G$5*0.4)</f>
        <v>2711.8489731999998</v>
      </c>
      <c r="H254" s="17">
        <f>SUM(($H$5*0.6)*Table1[[#This Row],[Column4]])+($H$5*0.4)</f>
        <v>1753.3974291999998</v>
      </c>
      <c r="I254" s="17">
        <f>SUM(($I$5*0.6)*Table1[[#This Row],[Column4]])+($I$5*0.4)</f>
        <v>3311.3321426000002</v>
      </c>
    </row>
    <row r="255" spans="1:9">
      <c r="A255" s="3" t="s">
        <v>677</v>
      </c>
      <c r="B255" s="13" t="s">
        <v>600</v>
      </c>
      <c r="C255" s="13" t="s">
        <v>258</v>
      </c>
      <c r="D255" s="13">
        <v>0.90649999999999997</v>
      </c>
      <c r="E255" s="17">
        <f>SUM(($E$5*0.6)*Table1[[#This Row],[Column4]])+($E$5*0.4)</f>
        <v>761.698983</v>
      </c>
      <c r="F255" s="17">
        <f>SUM(($F$5*0.6)*Table1[[#This Row],[Column4]])+($F$5*0.4)</f>
        <v>1826.63528</v>
      </c>
      <c r="G255" s="17">
        <f>SUM(($G$5*0.6)*Table1[[#This Row],[Column4]])+($G$5*0.4)</f>
        <v>2951.631934</v>
      </c>
      <c r="H255" s="17">
        <f>SUM(($H$5*0.6)*Table1[[#This Row],[Column4]])+($H$5*0.4)</f>
        <v>1908.4336539999999</v>
      </c>
      <c r="I255" s="17">
        <f>SUM(($I$5*0.6)*Table1[[#This Row],[Column4]])+($I$5*0.4)</f>
        <v>3604.1216869999998</v>
      </c>
    </row>
    <row r="256" spans="1:9">
      <c r="A256" s="3" t="s">
        <v>679</v>
      </c>
      <c r="B256" s="13" t="s">
        <v>602</v>
      </c>
      <c r="C256" s="13" t="s">
        <v>207</v>
      </c>
      <c r="D256" s="13">
        <v>0.84940000000000004</v>
      </c>
      <c r="E256" s="17">
        <f>SUM(($E$5*0.6)*Table1[[#This Row],[Column4]])+($E$5*0.4)</f>
        <v>734.05219080000006</v>
      </c>
      <c r="F256" s="17">
        <f>SUM(($F$5*0.6)*Table1[[#This Row],[Column4]])+($F$5*0.4)</f>
        <v>1760.3353280000001</v>
      </c>
      <c r="G256" s="17">
        <f>SUM(($G$5*0.6)*Table1[[#This Row],[Column4]])+($G$5*0.4)</f>
        <v>2844.4988584000002</v>
      </c>
      <c r="H256" s="17">
        <f>SUM(($H$5*0.6)*Table1[[#This Row],[Column4]])+($H$5*0.4)</f>
        <v>1839.1647304000003</v>
      </c>
      <c r="I256" s="17">
        <f>SUM(($I$5*0.6)*Table1[[#This Row],[Column4]])+($I$5*0.4)</f>
        <v>3473.3057011999999</v>
      </c>
    </row>
    <row r="257" spans="1:9">
      <c r="A257" s="3" t="s">
        <v>679</v>
      </c>
      <c r="B257" s="13" t="s">
        <v>604</v>
      </c>
      <c r="C257" s="13" t="s">
        <v>244</v>
      </c>
      <c r="D257" s="13">
        <v>0.70640000000000003</v>
      </c>
      <c r="E257" s="17">
        <f>SUM(($E$5*0.6)*Table1[[#This Row],[Column4]])+($E$5*0.4)</f>
        <v>664.81416480000007</v>
      </c>
      <c r="F257" s="17">
        <f>SUM(($F$5*0.6)*Table1[[#This Row],[Column4]])+($F$5*0.4)</f>
        <v>1594.2951680000001</v>
      </c>
      <c r="G257" s="17">
        <f>SUM(($G$5*0.6)*Table1[[#This Row],[Column4]])+($G$5*0.4)</f>
        <v>2576.1971103999999</v>
      </c>
      <c r="H257" s="17">
        <f>SUM(($H$5*0.6)*Table1[[#This Row],[Column4]])+($H$5*0.4)</f>
        <v>1665.6891424</v>
      </c>
      <c r="I257" s="17">
        <f>SUM(($I$5*0.6)*Table1[[#This Row],[Column4]])+($I$5*0.4)</f>
        <v>3145.6929872000001</v>
      </c>
    </row>
    <row r="258" spans="1:9">
      <c r="A258" s="3" t="s">
        <v>681</v>
      </c>
      <c r="B258" s="13" t="s">
        <v>606</v>
      </c>
      <c r="C258" s="13" t="s">
        <v>235</v>
      </c>
      <c r="D258" s="13">
        <v>0.81069999999999998</v>
      </c>
      <c r="E258" s="17">
        <f>SUM(($E$5*0.6)*Table1[[#This Row],[Column4]])+($E$5*0.4)</f>
        <v>715.31434740000009</v>
      </c>
      <c r="F258" s="17">
        <f>SUM(($F$5*0.6)*Table1[[#This Row],[Column4]])+($F$5*0.4)</f>
        <v>1715.3999839999999</v>
      </c>
      <c r="G258" s="17">
        <f>SUM(($G$5*0.6)*Table1[[#This Row],[Column4]])+($G$5*0.4)</f>
        <v>2771.8885252</v>
      </c>
      <c r="H258" s="17">
        <f>SUM(($H$5*0.6)*Table1[[#This Row],[Column4]])+($H$5*0.4)</f>
        <v>1792.2171412</v>
      </c>
      <c r="I258" s="17">
        <f>SUM(($I$5*0.6)*Table1[[#This Row],[Column4]])+($I$5*0.4)</f>
        <v>3384.6440786000003</v>
      </c>
    </row>
    <row r="259" spans="1:9">
      <c r="A259" s="3" t="s">
        <v>683</v>
      </c>
      <c r="B259" s="13" t="s">
        <v>608</v>
      </c>
      <c r="C259" s="13" t="s">
        <v>163</v>
      </c>
      <c r="D259" s="13">
        <v>0.79520000000000002</v>
      </c>
      <c r="E259" s="17">
        <f>SUM(($E$5*0.6)*Table1[[#This Row],[Column4]])+($E$5*0.4)</f>
        <v>707.8095264000001</v>
      </c>
      <c r="F259" s="17">
        <f>SUM(($F$5*0.6)*Table1[[#This Row],[Column4]])+($F$5*0.4)</f>
        <v>1697.4026239999998</v>
      </c>
      <c r="G259" s="17">
        <f>SUM(($G$5*0.6)*Table1[[#This Row],[Column4]])+($G$5*0.4)</f>
        <v>2742.8068671999999</v>
      </c>
      <c r="H259" s="17">
        <f>SUM(($H$5*0.6)*Table1[[#This Row],[Column4]])+($H$5*0.4)</f>
        <v>1773.4138432</v>
      </c>
      <c r="I259" s="17">
        <f>SUM(($I$5*0.6)*Table1[[#This Row],[Column4]])+($I$5*0.4)</f>
        <v>3349.1336096000005</v>
      </c>
    </row>
    <row r="260" spans="1:9">
      <c r="A260" s="3" t="s">
        <v>686</v>
      </c>
      <c r="B260" s="13" t="s">
        <v>610</v>
      </c>
      <c r="C260" s="13" t="s">
        <v>207</v>
      </c>
      <c r="D260" s="13">
        <v>0.78210000000000002</v>
      </c>
      <c r="E260" s="17">
        <f>SUM(($E$5*0.6)*Table1[[#This Row],[Column4]])+($E$5*0.4)</f>
        <v>701.4667422</v>
      </c>
      <c r="F260" s="17">
        <f>SUM(($F$5*0.6)*Table1[[#This Row],[Column4]])+($F$5*0.4)</f>
        <v>1682.1919520000001</v>
      </c>
      <c r="G260" s="17">
        <f>SUM(($G$5*0.6)*Table1[[#This Row],[Column4]])+($G$5*0.4)</f>
        <v>2718.2281756000002</v>
      </c>
      <c r="H260" s="17">
        <f>SUM(($H$5*0.6)*Table1[[#This Row],[Column4]])+($H$5*0.4)</f>
        <v>1757.5220236</v>
      </c>
      <c r="I260" s="17">
        <f>SUM(($I$5*0.6)*Table1[[#This Row],[Column4]])+($I$5*0.4)</f>
        <v>3319.1215357999999</v>
      </c>
    </row>
    <row r="261" spans="1:9">
      <c r="A261" s="3" t="s">
        <v>689</v>
      </c>
      <c r="B261" s="13" t="s">
        <v>612</v>
      </c>
      <c r="C261" s="13" t="s">
        <v>176</v>
      </c>
      <c r="D261" s="13">
        <v>1.3024</v>
      </c>
      <c r="E261" s="17">
        <f>SUM(($E$5*0.6)*Table1[[#This Row],[Column4]])+($E$5*0.4)</f>
        <v>953.38663680000002</v>
      </c>
      <c r="F261" s="17">
        <f>SUM(($F$5*0.6)*Table1[[#This Row],[Column4]])+($F$5*0.4)</f>
        <v>2286.3226879999997</v>
      </c>
      <c r="G261" s="17">
        <f>SUM(($G$5*0.6)*Table1[[#This Row],[Column4]])+($G$5*0.4)</f>
        <v>3694.4337664</v>
      </c>
      <c r="H261" s="17">
        <f>SUM(($H$5*0.6)*Table1[[#This Row],[Column4]])+($H$5*0.4)</f>
        <v>2388.7062784</v>
      </c>
      <c r="I261" s="17">
        <f>SUM(($I$5*0.6)*Table1[[#This Row],[Column4]])+($I$5*0.4)</f>
        <v>4511.1277952</v>
      </c>
    </row>
    <row r="262" spans="1:9">
      <c r="A262" s="3" t="s">
        <v>691</v>
      </c>
      <c r="B262" s="13" t="s">
        <v>614</v>
      </c>
      <c r="C262" s="13" t="s">
        <v>201</v>
      </c>
      <c r="D262" s="13">
        <v>1.0109999999999999</v>
      </c>
      <c r="E262" s="17">
        <f>SUM(($E$5*0.6)*Table1[[#This Row],[Column4]])+($E$5*0.4)</f>
        <v>812.29600200000004</v>
      </c>
      <c r="F262" s="17">
        <f>SUM(($F$5*0.6)*Table1[[#This Row],[Column4]])+($F$5*0.4)</f>
        <v>1947.9723199999999</v>
      </c>
      <c r="G262" s="17">
        <f>SUM(($G$5*0.6)*Table1[[#This Row],[Column4]])+($G$5*0.4)</f>
        <v>3147.6985959999997</v>
      </c>
      <c r="H262" s="17">
        <f>SUM(($H$5*0.6)*Table1[[#This Row],[Column4]])+($H$5*0.4)</f>
        <v>2035.2042759999999</v>
      </c>
      <c r="I262" s="17">
        <f>SUM(($I$5*0.6)*Table1[[#This Row],[Column4]])+($I$5*0.4)</f>
        <v>3843.5309779999998</v>
      </c>
    </row>
    <row r="263" spans="1:9">
      <c r="A263" s="3" t="s">
        <v>693</v>
      </c>
      <c r="B263" s="13" t="s">
        <v>616</v>
      </c>
      <c r="C263" s="13" t="s">
        <v>180</v>
      </c>
      <c r="D263" s="13">
        <v>0.90249999999999997</v>
      </c>
      <c r="E263" s="17">
        <f>SUM(($E$5*0.6)*Table1[[#This Row],[Column4]])+($E$5*0.4)</f>
        <v>759.7622550000001</v>
      </c>
      <c r="F263" s="17">
        <f>SUM(($F$5*0.6)*Table1[[#This Row],[Column4]])+($F$5*0.4)</f>
        <v>1821.9908</v>
      </c>
      <c r="G263" s="17">
        <f>SUM(($G$5*0.6)*Table1[[#This Row],[Column4]])+($G$5*0.4)</f>
        <v>2944.1269899999998</v>
      </c>
      <c r="H263" s="17">
        <f>SUM(($H$5*0.6)*Table1[[#This Row],[Column4]])+($H$5*0.4)</f>
        <v>1903.5811899999999</v>
      </c>
      <c r="I263" s="17">
        <f>SUM(($I$5*0.6)*Table1[[#This Row],[Column4]])+($I$5*0.4)</f>
        <v>3594.9576950000001</v>
      </c>
    </row>
    <row r="264" spans="1:9">
      <c r="A264" s="3" t="s">
        <v>695</v>
      </c>
      <c r="B264" s="13" t="s">
        <v>618</v>
      </c>
      <c r="C264" s="13" t="s">
        <v>207</v>
      </c>
      <c r="D264" s="13">
        <v>0.92620000000000002</v>
      </c>
      <c r="E264" s="17">
        <f>SUM(($E$5*0.6)*Table1[[#This Row],[Column4]])+($E$5*0.4)</f>
        <v>771.23736840000004</v>
      </c>
      <c r="F264" s="17">
        <f>SUM(($F$5*0.6)*Table1[[#This Row],[Column4]])+($F$5*0.4)</f>
        <v>1849.5093440000001</v>
      </c>
      <c r="G264" s="17">
        <f>SUM(($G$5*0.6)*Table1[[#This Row],[Column4]])+($G$5*0.4)</f>
        <v>2988.5937832</v>
      </c>
      <c r="H264" s="17">
        <f>SUM(($H$5*0.6)*Table1[[#This Row],[Column4]])+($H$5*0.4)</f>
        <v>1932.3320392000001</v>
      </c>
      <c r="I264" s="17">
        <f>SUM(($I$5*0.6)*Table1[[#This Row],[Column4]])+($I$5*0.4)</f>
        <v>3649.2543476000001</v>
      </c>
    </row>
    <row r="265" spans="1:9">
      <c r="A265" s="3" t="s">
        <v>697</v>
      </c>
      <c r="B265" s="13" t="s">
        <v>618</v>
      </c>
      <c r="C265" s="13" t="s">
        <v>186</v>
      </c>
      <c r="D265" s="13">
        <v>0.92620000000000002</v>
      </c>
      <c r="E265" s="17">
        <f>SUM(($E$5*0.6)*Table1[[#This Row],[Column4]])+($E$5*0.4)</f>
        <v>771.23736840000004</v>
      </c>
      <c r="F265" s="17">
        <f>SUM(($F$5*0.6)*Table1[[#This Row],[Column4]])+($F$5*0.4)</f>
        <v>1849.5093440000001</v>
      </c>
      <c r="G265" s="17">
        <f>SUM(($G$5*0.6)*Table1[[#This Row],[Column4]])+($G$5*0.4)</f>
        <v>2988.5937832</v>
      </c>
      <c r="H265" s="17">
        <f>SUM(($H$5*0.6)*Table1[[#This Row],[Column4]])+($H$5*0.4)</f>
        <v>1932.3320392000001</v>
      </c>
      <c r="I265" s="17">
        <f>SUM(($I$5*0.6)*Table1[[#This Row],[Column4]])+($I$5*0.4)</f>
        <v>3649.2543476000001</v>
      </c>
    </row>
    <row r="266" spans="1:9">
      <c r="A266" s="3" t="s">
        <v>698</v>
      </c>
      <c r="B266" s="13" t="s">
        <v>620</v>
      </c>
      <c r="C266" s="13" t="s">
        <v>254</v>
      </c>
      <c r="D266" s="13">
        <v>1.0172000000000001</v>
      </c>
      <c r="E266" s="17">
        <f>SUM(($E$5*0.6)*Table1[[#This Row],[Column4]])+($E$5*0.4)</f>
        <v>815.29793040000004</v>
      </c>
      <c r="F266" s="17">
        <f>SUM(($F$5*0.6)*Table1[[#This Row],[Column4]])+($F$5*0.4)</f>
        <v>1955.1712640000001</v>
      </c>
      <c r="G266" s="17">
        <f>SUM(($G$5*0.6)*Table1[[#This Row],[Column4]])+($G$5*0.4)</f>
        <v>3159.3312592000002</v>
      </c>
      <c r="H266" s="17">
        <f>SUM(($H$5*0.6)*Table1[[#This Row],[Column4]])+($H$5*0.4)</f>
        <v>2042.7255952</v>
      </c>
      <c r="I266" s="17">
        <f>SUM(($I$5*0.6)*Table1[[#This Row],[Column4]])+($I$5*0.4)</f>
        <v>3857.7351656000001</v>
      </c>
    </row>
    <row r="267" spans="1:9">
      <c r="A267" s="3" t="s">
        <v>700</v>
      </c>
      <c r="B267" s="13" t="s">
        <v>622</v>
      </c>
      <c r="C267" s="13" t="s">
        <v>247</v>
      </c>
      <c r="D267" s="13">
        <v>0.98599999999999999</v>
      </c>
      <c r="E267" s="17">
        <f>SUM(($E$5*0.6)*Table1[[#This Row],[Column4]])+($E$5*0.4)</f>
        <v>800.19145200000003</v>
      </c>
      <c r="F267" s="17">
        <f>SUM(($F$5*0.6)*Table1[[#This Row],[Column4]])+($F$5*0.4)</f>
        <v>1918.9443200000001</v>
      </c>
      <c r="G267" s="17">
        <f>SUM(($G$5*0.6)*Table1[[#This Row],[Column4]])+($G$5*0.4)</f>
        <v>3100.792696</v>
      </c>
      <c r="H267" s="17">
        <f>SUM(($H$5*0.6)*Table1[[#This Row],[Column4]])+($H$5*0.4)</f>
        <v>2004.8763760000002</v>
      </c>
      <c r="I267" s="17">
        <f>SUM(($I$5*0.6)*Table1[[#This Row],[Column4]])+($I$5*0.4)</f>
        <v>3786.2560279999998</v>
      </c>
    </row>
    <row r="268" spans="1:9">
      <c r="A268" s="3" t="s">
        <v>702</v>
      </c>
      <c r="B268" s="13" t="s">
        <v>624</v>
      </c>
      <c r="C268" s="13" t="s">
        <v>252</v>
      </c>
      <c r="D268" s="13">
        <v>0.76039999999999996</v>
      </c>
      <c r="E268" s="17">
        <f>SUM(($E$5*0.6)*Table1[[#This Row],[Column4]])+($E$5*0.4)</f>
        <v>690.95999280000001</v>
      </c>
      <c r="F268" s="17">
        <f>SUM(($F$5*0.6)*Table1[[#This Row],[Column4]])+($F$5*0.4)</f>
        <v>1656.9956480000001</v>
      </c>
      <c r="G268" s="17">
        <f>SUM(($G$5*0.6)*Table1[[#This Row],[Column4]])+($G$5*0.4)</f>
        <v>2677.5138544000001</v>
      </c>
      <c r="H268" s="17">
        <f>SUM(($H$5*0.6)*Table1[[#This Row],[Column4]])+($H$5*0.4)</f>
        <v>1731.1974064000001</v>
      </c>
      <c r="I268" s="17">
        <f>SUM(($I$5*0.6)*Table1[[#This Row],[Column4]])+($I$5*0.4)</f>
        <v>3269.4068791999998</v>
      </c>
    </row>
    <row r="269" spans="1:9">
      <c r="A269" s="3" t="s">
        <v>702</v>
      </c>
      <c r="B269" s="13" t="s">
        <v>624</v>
      </c>
      <c r="C269" s="13" t="s">
        <v>244</v>
      </c>
      <c r="D269" s="13">
        <v>0.70640000000000003</v>
      </c>
      <c r="E269" s="17">
        <f>SUM(($E$5*0.6)*Table1[[#This Row],[Column4]])+($E$5*0.4)</f>
        <v>664.81416480000007</v>
      </c>
      <c r="F269" s="17">
        <f>SUM(($F$5*0.6)*Table1[[#This Row],[Column4]])+($F$5*0.4)</f>
        <v>1594.2951680000001</v>
      </c>
      <c r="G269" s="17">
        <f>SUM(($G$5*0.6)*Table1[[#This Row],[Column4]])+($G$5*0.4)</f>
        <v>2576.1971103999999</v>
      </c>
      <c r="H269" s="17">
        <f>SUM(($H$5*0.6)*Table1[[#This Row],[Column4]])+($H$5*0.4)</f>
        <v>1665.6891424</v>
      </c>
      <c r="I269" s="17">
        <f>SUM(($I$5*0.6)*Table1[[#This Row],[Column4]])+($I$5*0.4)</f>
        <v>3145.6929872000001</v>
      </c>
    </row>
    <row r="270" spans="1:9">
      <c r="A270" s="3" t="s">
        <v>702</v>
      </c>
      <c r="B270" s="13" t="s">
        <v>626</v>
      </c>
      <c r="C270" s="13" t="s">
        <v>222</v>
      </c>
      <c r="D270" s="13">
        <v>0.90159999999999996</v>
      </c>
      <c r="E270" s="17">
        <f>SUM(($E$5*0.6)*Table1[[#This Row],[Column4]])+($E$5*0.4)</f>
        <v>759.32649119999996</v>
      </c>
      <c r="F270" s="17">
        <f>SUM(($F$5*0.6)*Table1[[#This Row],[Column4]])+($F$5*0.4)</f>
        <v>1820.945792</v>
      </c>
      <c r="G270" s="17">
        <f>SUM(($G$5*0.6)*Table1[[#This Row],[Column4]])+($G$5*0.4)</f>
        <v>2942.4383776</v>
      </c>
      <c r="H270" s="17">
        <f>SUM(($H$5*0.6)*Table1[[#This Row],[Column4]])+($H$5*0.4)</f>
        <v>1902.4893855999999</v>
      </c>
      <c r="I270" s="17">
        <f>SUM(($I$5*0.6)*Table1[[#This Row],[Column4]])+($I$5*0.4)</f>
        <v>3592.8957968000004</v>
      </c>
    </row>
    <row r="271" spans="1:9">
      <c r="A271" s="3" t="s">
        <v>704</v>
      </c>
      <c r="B271" s="13" t="s">
        <v>628</v>
      </c>
      <c r="C271" s="13" t="s">
        <v>244</v>
      </c>
      <c r="D271" s="13">
        <v>0.71450000000000002</v>
      </c>
      <c r="E271" s="17">
        <f>SUM(($E$5*0.6)*Table1[[#This Row],[Column4]])+($E$5*0.4)</f>
        <v>668.73603900000012</v>
      </c>
      <c r="F271" s="17">
        <f>SUM(($F$5*0.6)*Table1[[#This Row],[Column4]])+($F$5*0.4)</f>
        <v>1603.7002400000001</v>
      </c>
      <c r="G271" s="17">
        <f>SUM(($G$5*0.6)*Table1[[#This Row],[Column4]])+($G$5*0.4)</f>
        <v>2591.3946219999998</v>
      </c>
      <c r="H271" s="17">
        <f>SUM(($H$5*0.6)*Table1[[#This Row],[Column4]])+($H$5*0.4)</f>
        <v>1675.515382</v>
      </c>
      <c r="I271" s="17">
        <f>SUM(($I$5*0.6)*Table1[[#This Row],[Column4]])+($I$5*0.4)</f>
        <v>3164.2500710000004</v>
      </c>
    </row>
    <row r="272" spans="1:9">
      <c r="A272" s="3" t="s">
        <v>706</v>
      </c>
      <c r="B272" s="13" t="s">
        <v>630</v>
      </c>
      <c r="C272" s="13" t="s">
        <v>182</v>
      </c>
      <c r="D272" s="13">
        <v>0.94030000000000002</v>
      </c>
      <c r="E272" s="17">
        <f>SUM(($E$5*0.6)*Table1[[#This Row],[Column4]])+($E$5*0.4)</f>
        <v>778.06433460000005</v>
      </c>
      <c r="F272" s="17">
        <f>SUM(($F$5*0.6)*Table1[[#This Row],[Column4]])+($F$5*0.4)</f>
        <v>1865.881136</v>
      </c>
      <c r="G272" s="17">
        <f>SUM(($G$5*0.6)*Table1[[#This Row],[Column4]])+($G$5*0.4)</f>
        <v>3015.0487107999998</v>
      </c>
      <c r="H272" s="17">
        <f>SUM(($H$5*0.6)*Table1[[#This Row],[Column4]])+($H$5*0.4)</f>
        <v>1949.4369747999999</v>
      </c>
      <c r="I272" s="17">
        <f>SUM(($I$5*0.6)*Table1[[#This Row],[Column4]])+($I$5*0.4)</f>
        <v>3681.5574194000001</v>
      </c>
    </row>
    <row r="273" spans="1:9">
      <c r="A273" s="3" t="s">
        <v>708</v>
      </c>
      <c r="B273" s="13" t="s">
        <v>632</v>
      </c>
      <c r="C273" s="13" t="s">
        <v>258</v>
      </c>
      <c r="D273" s="13">
        <v>0.97309999999999997</v>
      </c>
      <c r="E273" s="17">
        <f>SUM(($E$5*0.6)*Table1[[#This Row],[Column4]])+($E$5*0.4)</f>
        <v>793.94550419999996</v>
      </c>
      <c r="F273" s="17">
        <f>SUM(($F$5*0.6)*Table1[[#This Row],[Column4]])+($F$5*0.4)</f>
        <v>1903.9658719999998</v>
      </c>
      <c r="G273" s="17">
        <f>SUM(($G$5*0.6)*Table1[[#This Row],[Column4]])+($G$5*0.4)</f>
        <v>3076.5892515999999</v>
      </c>
      <c r="H273" s="17">
        <f>SUM(($H$5*0.6)*Table1[[#This Row],[Column4]])+($H$5*0.4)</f>
        <v>1989.2271796</v>
      </c>
      <c r="I273" s="17">
        <f>SUM(($I$5*0.6)*Table1[[#This Row],[Column4]])+($I$5*0.4)</f>
        <v>3756.7021537999999</v>
      </c>
    </row>
    <row r="274" spans="1:9">
      <c r="A274" s="3" t="s">
        <v>710</v>
      </c>
      <c r="B274" s="13" t="s">
        <v>632</v>
      </c>
      <c r="C274" s="13" t="s">
        <v>202</v>
      </c>
      <c r="D274" s="13">
        <v>0.97309999999999997</v>
      </c>
      <c r="E274" s="17">
        <f>SUM(($E$5*0.6)*Table1[[#This Row],[Column4]])+($E$5*0.4)</f>
        <v>793.94550419999996</v>
      </c>
      <c r="F274" s="17">
        <f>SUM(($F$5*0.6)*Table1[[#This Row],[Column4]])+($F$5*0.4)</f>
        <v>1903.9658719999998</v>
      </c>
      <c r="G274" s="17">
        <f>SUM(($G$5*0.6)*Table1[[#This Row],[Column4]])+($G$5*0.4)</f>
        <v>3076.5892515999999</v>
      </c>
      <c r="H274" s="17">
        <f>SUM(($H$5*0.6)*Table1[[#This Row],[Column4]])+($H$5*0.4)</f>
        <v>1989.2271796</v>
      </c>
      <c r="I274" s="17">
        <f>SUM(($I$5*0.6)*Table1[[#This Row],[Column4]])+($I$5*0.4)</f>
        <v>3756.7021537999999</v>
      </c>
    </row>
    <row r="275" spans="1:9">
      <c r="A275" s="3" t="s">
        <v>712</v>
      </c>
      <c r="B275" s="13" t="s">
        <v>634</v>
      </c>
      <c r="C275" s="13" t="s">
        <v>191</v>
      </c>
      <c r="D275" s="13">
        <v>0.77729999999999999</v>
      </c>
      <c r="E275" s="17">
        <f>SUM(($E$5*0.6)*Table1[[#This Row],[Column4]])+($E$5*0.4)</f>
        <v>699.14266859999998</v>
      </c>
      <c r="F275" s="17">
        <f>SUM(($F$5*0.6)*Table1[[#This Row],[Column4]])+($F$5*0.4)</f>
        <v>1676.6185759999998</v>
      </c>
      <c r="G275" s="17">
        <f>SUM(($G$5*0.6)*Table1[[#This Row],[Column4]])+($G$5*0.4)</f>
        <v>2709.2222428</v>
      </c>
      <c r="H275" s="17">
        <f>SUM(($H$5*0.6)*Table1[[#This Row],[Column4]])+($H$5*0.4)</f>
        <v>1751.6990667999999</v>
      </c>
      <c r="I275" s="17">
        <f>SUM(($I$5*0.6)*Table1[[#This Row],[Column4]])+($I$5*0.4)</f>
        <v>3308.1247454000004</v>
      </c>
    </row>
    <row r="276" spans="1:9">
      <c r="A276" s="3" t="s">
        <v>714</v>
      </c>
      <c r="B276" s="13" t="s">
        <v>636</v>
      </c>
      <c r="C276" s="13" t="s">
        <v>182</v>
      </c>
      <c r="D276" s="13">
        <v>0.96909999999999996</v>
      </c>
      <c r="E276" s="17">
        <f>SUM(($E$5*0.6)*Table1[[#This Row],[Column4]])+($E$5*0.4)</f>
        <v>792.00877620000006</v>
      </c>
      <c r="F276" s="17">
        <f>SUM(($F$5*0.6)*Table1[[#This Row],[Column4]])+($F$5*0.4)</f>
        <v>1899.3213919999998</v>
      </c>
      <c r="G276" s="17">
        <f>SUM(($G$5*0.6)*Table1[[#This Row],[Column4]])+($G$5*0.4)</f>
        <v>3069.0843076000001</v>
      </c>
      <c r="H276" s="17">
        <f>SUM(($H$5*0.6)*Table1[[#This Row],[Column4]])+($H$5*0.4)</f>
        <v>1984.3747155999999</v>
      </c>
      <c r="I276" s="17">
        <f>SUM(($I$5*0.6)*Table1[[#This Row],[Column4]])+($I$5*0.4)</f>
        <v>3747.5381618000001</v>
      </c>
    </row>
    <row r="277" spans="1:9">
      <c r="A277" s="3" t="s">
        <v>716</v>
      </c>
      <c r="B277" s="13" t="s">
        <v>638</v>
      </c>
      <c r="C277" s="13" t="s">
        <v>191</v>
      </c>
      <c r="D277" s="13">
        <v>0.7641</v>
      </c>
      <c r="E277" s="17">
        <f>SUM(($E$5*0.6)*Table1[[#This Row],[Column4]])+($E$5*0.4)</f>
        <v>692.7514662000001</v>
      </c>
      <c r="F277" s="17">
        <f>SUM(($F$5*0.6)*Table1[[#This Row],[Column4]])+($F$5*0.4)</f>
        <v>1661.291792</v>
      </c>
      <c r="G277" s="17">
        <f>SUM(($G$5*0.6)*Table1[[#This Row],[Column4]])+($G$5*0.4)</f>
        <v>2684.4559276</v>
      </c>
      <c r="H277" s="17">
        <f>SUM(($H$5*0.6)*Table1[[#This Row],[Column4]])+($H$5*0.4)</f>
        <v>1735.6859356</v>
      </c>
      <c r="I277" s="17">
        <f>SUM(($I$5*0.6)*Table1[[#This Row],[Column4]])+($I$5*0.4)</f>
        <v>3277.8835718</v>
      </c>
    </row>
    <row r="278" spans="1:9">
      <c r="A278" s="3" t="s">
        <v>716</v>
      </c>
      <c r="B278" s="13" t="s">
        <v>640</v>
      </c>
      <c r="C278" s="13" t="s">
        <v>258</v>
      </c>
      <c r="D278" s="13">
        <v>1.0395000000000001</v>
      </c>
      <c r="E278" s="17">
        <f>SUM(($E$5*0.6)*Table1[[#This Row],[Column4]])+($E$5*0.4)</f>
        <v>826.09518900000012</v>
      </c>
      <c r="F278" s="17">
        <f>SUM(($F$5*0.6)*Table1[[#This Row],[Column4]])+($F$5*0.4)</f>
        <v>1981.0642400000002</v>
      </c>
      <c r="G278" s="17">
        <f>SUM(($G$5*0.6)*Table1[[#This Row],[Column4]])+($G$5*0.4)</f>
        <v>3201.1713220000001</v>
      </c>
      <c r="H278" s="17">
        <f>SUM(($H$5*0.6)*Table1[[#This Row],[Column4]])+($H$5*0.4)</f>
        <v>2069.7780820000003</v>
      </c>
      <c r="I278" s="17">
        <f>SUM(($I$5*0.6)*Table1[[#This Row],[Column4]])+($I$5*0.4)</f>
        <v>3908.8244210000003</v>
      </c>
    </row>
    <row r="279" spans="1:9">
      <c r="A279" s="3" t="s">
        <v>718</v>
      </c>
      <c r="B279" s="13" t="s">
        <v>640</v>
      </c>
      <c r="C279" s="13" t="s">
        <v>180</v>
      </c>
      <c r="D279" s="13">
        <v>1.0395000000000001</v>
      </c>
      <c r="E279" s="17">
        <f>SUM(($E$5*0.6)*Table1[[#This Row],[Column4]])+($E$5*0.4)</f>
        <v>826.09518900000012</v>
      </c>
      <c r="F279" s="17">
        <f>SUM(($F$5*0.6)*Table1[[#This Row],[Column4]])+($F$5*0.4)</f>
        <v>1981.0642400000002</v>
      </c>
      <c r="G279" s="17">
        <f>SUM(($G$5*0.6)*Table1[[#This Row],[Column4]])+($G$5*0.4)</f>
        <v>3201.1713220000001</v>
      </c>
      <c r="H279" s="17">
        <f>SUM(($H$5*0.6)*Table1[[#This Row],[Column4]])+($H$5*0.4)</f>
        <v>2069.7780820000003</v>
      </c>
      <c r="I279" s="17">
        <f>SUM(($I$5*0.6)*Table1[[#This Row],[Column4]])+($I$5*0.4)</f>
        <v>3908.8244210000003</v>
      </c>
    </row>
    <row r="280" spans="1:9">
      <c r="A280" s="3" t="s">
        <v>720</v>
      </c>
      <c r="B280" s="13" t="s">
        <v>642</v>
      </c>
      <c r="C280" s="13" t="s">
        <v>161</v>
      </c>
      <c r="D280" s="13">
        <v>0.9849</v>
      </c>
      <c r="E280" s="17">
        <f>SUM(($E$5*0.6)*Table1[[#This Row],[Column4]])+($E$5*0.4)</f>
        <v>799.65885180000009</v>
      </c>
      <c r="F280" s="17">
        <f>SUM(($F$5*0.6)*Table1[[#This Row],[Column4]])+($F$5*0.4)</f>
        <v>1917.6670880000001</v>
      </c>
      <c r="G280" s="17">
        <f>SUM(($G$5*0.6)*Table1[[#This Row],[Column4]])+($G$5*0.4)</f>
        <v>3098.7288363999996</v>
      </c>
      <c r="H280" s="17">
        <f>SUM(($H$5*0.6)*Table1[[#This Row],[Column4]])+($H$5*0.4)</f>
        <v>2003.5419483999999</v>
      </c>
      <c r="I280" s="17">
        <f>SUM(($I$5*0.6)*Table1[[#This Row],[Column4]])+($I$5*0.4)</f>
        <v>3783.7359302000004</v>
      </c>
    </row>
    <row r="281" spans="1:9">
      <c r="A281" s="3" t="s">
        <v>722</v>
      </c>
      <c r="B281" s="13" t="s">
        <v>644</v>
      </c>
      <c r="C281" s="13" t="s">
        <v>172</v>
      </c>
      <c r="D281" s="13">
        <v>0.81279999999999997</v>
      </c>
      <c r="E281" s="17">
        <f>SUM(($E$5*0.6)*Table1[[#This Row],[Column4]])+($E$5*0.4)</f>
        <v>716.33112959999994</v>
      </c>
      <c r="F281" s="17">
        <f>SUM(($F$5*0.6)*Table1[[#This Row],[Column4]])+($F$5*0.4)</f>
        <v>1717.8383359999998</v>
      </c>
      <c r="G281" s="17">
        <f>SUM(($G$5*0.6)*Table1[[#This Row],[Column4]])+($G$5*0.4)</f>
        <v>2775.8286208</v>
      </c>
      <c r="H281" s="17">
        <f>SUM(($H$5*0.6)*Table1[[#This Row],[Column4]])+($H$5*0.4)</f>
        <v>1794.7646847999999</v>
      </c>
      <c r="I281" s="17">
        <f>SUM(($I$5*0.6)*Table1[[#This Row],[Column4]])+($I$5*0.4)</f>
        <v>3389.4551744</v>
      </c>
    </row>
    <row r="282" spans="1:9">
      <c r="A282" s="3" t="s">
        <v>724</v>
      </c>
      <c r="B282" s="13" t="s">
        <v>645</v>
      </c>
      <c r="C282" s="13" t="s">
        <v>235</v>
      </c>
      <c r="D282" s="13">
        <v>0.90159999999999996</v>
      </c>
      <c r="E282" s="17">
        <f>SUM(($E$5*0.6)*Table1[[#This Row],[Column4]])+($E$5*0.4)</f>
        <v>759.32649119999996</v>
      </c>
      <c r="F282" s="17">
        <f>SUM(($F$5*0.6)*Table1[[#This Row],[Column4]])+($F$5*0.4)</f>
        <v>1820.945792</v>
      </c>
      <c r="G282" s="17">
        <f>SUM(($G$5*0.6)*Table1[[#This Row],[Column4]])+($G$5*0.4)</f>
        <v>2942.4383776</v>
      </c>
      <c r="H282" s="17">
        <f>SUM(($H$5*0.6)*Table1[[#This Row],[Column4]])+($H$5*0.4)</f>
        <v>1902.4893855999999</v>
      </c>
      <c r="I282" s="17">
        <f>SUM(($I$5*0.6)*Table1[[#This Row],[Column4]])+($I$5*0.4)</f>
        <v>3592.8957968000004</v>
      </c>
    </row>
    <row r="283" spans="1:9">
      <c r="A283" s="3" t="s">
        <v>726</v>
      </c>
      <c r="B283" s="13" t="s">
        <v>647</v>
      </c>
      <c r="C283" s="13" t="s">
        <v>201</v>
      </c>
      <c r="D283" s="13">
        <v>0.9889</v>
      </c>
      <c r="E283" s="17">
        <f>SUM(($E$5*0.6)*Table1[[#This Row],[Column4]])+($E$5*0.4)</f>
        <v>801.5955798</v>
      </c>
      <c r="F283" s="17">
        <f>SUM(($F$5*0.6)*Table1[[#This Row],[Column4]])+($F$5*0.4)</f>
        <v>1922.3115680000001</v>
      </c>
      <c r="G283" s="17">
        <f>SUM(($G$5*0.6)*Table1[[#This Row],[Column4]])+($G$5*0.4)</f>
        <v>3106.2337803999999</v>
      </c>
      <c r="H283" s="17">
        <f>SUM(($H$5*0.6)*Table1[[#This Row],[Column4]])+($H$5*0.4)</f>
        <v>2008.3944124</v>
      </c>
      <c r="I283" s="17">
        <f>SUM(($I$5*0.6)*Table1[[#This Row],[Column4]])+($I$5*0.4)</f>
        <v>3792.8999222000002</v>
      </c>
    </row>
    <row r="284" spans="1:9">
      <c r="A284" s="3" t="s">
        <v>728</v>
      </c>
      <c r="B284" s="13" t="s">
        <v>649</v>
      </c>
      <c r="C284" s="13" t="s">
        <v>247</v>
      </c>
      <c r="D284" s="13">
        <v>0.80920000000000003</v>
      </c>
      <c r="E284" s="17">
        <f>SUM(($E$5*0.6)*Table1[[#This Row],[Column4]])+($E$5*0.4)</f>
        <v>714.5880744000001</v>
      </c>
      <c r="F284" s="17">
        <f>SUM(($F$5*0.6)*Table1[[#This Row],[Column4]])+($F$5*0.4)</f>
        <v>1713.658304</v>
      </c>
      <c r="G284" s="17">
        <f>SUM(($G$5*0.6)*Table1[[#This Row],[Column4]])+($G$5*0.4)</f>
        <v>2769.0741711999999</v>
      </c>
      <c r="H284" s="17">
        <f>SUM(($H$5*0.6)*Table1[[#This Row],[Column4]])+($H$5*0.4)</f>
        <v>1790.3974671999999</v>
      </c>
      <c r="I284" s="17">
        <f>SUM(($I$5*0.6)*Table1[[#This Row],[Column4]])+($I$5*0.4)</f>
        <v>3381.2075816000001</v>
      </c>
    </row>
    <row r="285" spans="1:9">
      <c r="A285" s="3" t="s">
        <v>730</v>
      </c>
      <c r="B285" s="13" t="s">
        <v>651</v>
      </c>
      <c r="C285" s="13" t="s">
        <v>220</v>
      </c>
      <c r="D285" s="13">
        <v>0.90280000000000005</v>
      </c>
      <c r="E285" s="17">
        <f>SUM(($E$5*0.6)*Table1[[#This Row],[Column4]])+($E$5*0.4)</f>
        <v>759.90750960000003</v>
      </c>
      <c r="F285" s="17">
        <f>SUM(($F$5*0.6)*Table1[[#This Row],[Column4]])+($F$5*0.4)</f>
        <v>1822.3391360000001</v>
      </c>
      <c r="G285" s="17">
        <f>SUM(($G$5*0.6)*Table1[[#This Row],[Column4]])+($G$5*0.4)</f>
        <v>2944.6898608000001</v>
      </c>
      <c r="H285" s="17">
        <f>SUM(($H$5*0.6)*Table1[[#This Row],[Column4]])+($H$5*0.4)</f>
        <v>1903.9451248</v>
      </c>
      <c r="I285" s="17">
        <f>SUM(($I$5*0.6)*Table1[[#This Row],[Column4]])+($I$5*0.4)</f>
        <v>3595.6449944000005</v>
      </c>
    </row>
    <row r="286" spans="1:9">
      <c r="A286" s="3" t="s">
        <v>733</v>
      </c>
      <c r="B286" s="13" t="s">
        <v>653</v>
      </c>
      <c r="C286" s="13" t="s">
        <v>214</v>
      </c>
      <c r="D286" s="13">
        <v>1.157</v>
      </c>
      <c r="E286" s="17">
        <f>SUM(($E$5*0.6)*Table1[[#This Row],[Column4]])+($E$5*0.4)</f>
        <v>882.98657400000002</v>
      </c>
      <c r="F286" s="17">
        <f>SUM(($F$5*0.6)*Table1[[#This Row],[Column4]])+($F$5*0.4)</f>
        <v>2117.49584</v>
      </c>
      <c r="G286" s="17">
        <f>SUM(($G$5*0.6)*Table1[[#This Row],[Column4]])+($G$5*0.4)</f>
        <v>3421.6290519999998</v>
      </c>
      <c r="H286" s="17">
        <f>SUM(($H$5*0.6)*Table1[[#This Row],[Column4]])+($H$5*0.4)</f>
        <v>2212.3192119999999</v>
      </c>
      <c r="I286" s="17">
        <f>SUM(($I$5*0.6)*Table1[[#This Row],[Column4]])+($I$5*0.4)</f>
        <v>4178.0166859999999</v>
      </c>
    </row>
    <row r="287" spans="1:9">
      <c r="A287" s="3" t="s">
        <v>735</v>
      </c>
      <c r="B287" s="13" t="s">
        <v>655</v>
      </c>
      <c r="C287" s="13" t="s">
        <v>186</v>
      </c>
      <c r="D287" s="13">
        <v>0.84550000000000003</v>
      </c>
      <c r="E287" s="17">
        <f>SUM(($E$5*0.6)*Table1[[#This Row],[Column4]])+($E$5*0.4)</f>
        <v>732.16388100000006</v>
      </c>
      <c r="F287" s="17">
        <f>SUM(($F$5*0.6)*Table1[[#This Row],[Column4]])+($F$5*0.4)</f>
        <v>1755.8069599999999</v>
      </c>
      <c r="G287" s="17">
        <f>SUM(($G$5*0.6)*Table1[[#This Row],[Column4]])+($G$5*0.4)</f>
        <v>2837.1815379999998</v>
      </c>
      <c r="H287" s="17">
        <f>SUM(($H$5*0.6)*Table1[[#This Row],[Column4]])+($H$5*0.4)</f>
        <v>1834.4335780000001</v>
      </c>
      <c r="I287" s="17">
        <f>SUM(($I$5*0.6)*Table1[[#This Row],[Column4]])+($I$5*0.4)</f>
        <v>3464.370809</v>
      </c>
    </row>
    <row r="288" spans="1:9">
      <c r="A288" s="3" t="s">
        <v>737</v>
      </c>
      <c r="B288" s="13" t="s">
        <v>657</v>
      </c>
      <c r="C288" s="13" t="s">
        <v>229</v>
      </c>
      <c r="D288" s="13">
        <v>0.77390000000000003</v>
      </c>
      <c r="E288" s="17">
        <f>SUM(($E$5*0.6)*Table1[[#This Row],[Column4]])+($E$5*0.4)</f>
        <v>697.49644980000005</v>
      </c>
      <c r="F288" s="17">
        <f>SUM(($F$5*0.6)*Table1[[#This Row],[Column4]])+($F$5*0.4)</f>
        <v>1672.670768</v>
      </c>
      <c r="G288" s="17">
        <f>SUM(($G$5*0.6)*Table1[[#This Row],[Column4]])+($G$5*0.4)</f>
        <v>2702.8430404000001</v>
      </c>
      <c r="H288" s="17">
        <f>SUM(($H$5*0.6)*Table1[[#This Row],[Column4]])+($H$5*0.4)</f>
        <v>1747.5744724000001</v>
      </c>
      <c r="I288" s="17">
        <f>SUM(($I$5*0.6)*Table1[[#This Row],[Column4]])+($I$5*0.4)</f>
        <v>3300.3353522000002</v>
      </c>
    </row>
    <row r="289" spans="1:9">
      <c r="A289" s="3" t="s">
        <v>739</v>
      </c>
      <c r="B289" s="13" t="s">
        <v>659</v>
      </c>
      <c r="C289" s="13" t="s">
        <v>235</v>
      </c>
      <c r="D289" s="13">
        <v>0.93569999999999998</v>
      </c>
      <c r="E289" s="17">
        <f>SUM(($E$5*0.6)*Table1[[#This Row],[Column4]])+($E$5*0.4)</f>
        <v>775.83709739999995</v>
      </c>
      <c r="F289" s="17">
        <f>SUM(($F$5*0.6)*Table1[[#This Row],[Column4]])+($F$5*0.4)</f>
        <v>1860.539984</v>
      </c>
      <c r="G289" s="17">
        <f>SUM(($G$5*0.6)*Table1[[#This Row],[Column4]])+($G$5*0.4)</f>
        <v>3006.4180251999996</v>
      </c>
      <c r="H289" s="17">
        <f>SUM(($H$5*0.6)*Table1[[#This Row],[Column4]])+($H$5*0.4)</f>
        <v>1943.8566412</v>
      </c>
      <c r="I289" s="17">
        <f>SUM(($I$5*0.6)*Table1[[#This Row],[Column4]])+($I$5*0.4)</f>
        <v>3671.0188286000002</v>
      </c>
    </row>
    <row r="290" spans="1:9">
      <c r="A290" s="3" t="s">
        <v>741</v>
      </c>
      <c r="B290" s="13" t="s">
        <v>661</v>
      </c>
      <c r="C290" s="13" t="s">
        <v>254</v>
      </c>
      <c r="D290" s="13">
        <v>1.0101</v>
      </c>
      <c r="E290" s="17">
        <f>SUM(($E$5*0.6)*Table1[[#This Row],[Column4]])+($E$5*0.4)</f>
        <v>811.86023820000003</v>
      </c>
      <c r="F290" s="17">
        <f>SUM(($F$5*0.6)*Table1[[#This Row],[Column4]])+($F$5*0.4)</f>
        <v>1946.9273119999998</v>
      </c>
      <c r="G290" s="17">
        <f>SUM(($G$5*0.6)*Table1[[#This Row],[Column4]])+($G$5*0.4)</f>
        <v>3146.0099835999999</v>
      </c>
      <c r="H290" s="17">
        <f>SUM(($H$5*0.6)*Table1[[#This Row],[Column4]])+($H$5*0.4)</f>
        <v>2034.1124715999999</v>
      </c>
      <c r="I290" s="17">
        <f>SUM(($I$5*0.6)*Table1[[#This Row],[Column4]])+($I$5*0.4)</f>
        <v>3841.4690798000001</v>
      </c>
    </row>
    <row r="291" spans="1:9">
      <c r="A291" s="3" t="s">
        <v>741</v>
      </c>
      <c r="B291" s="13" t="s">
        <v>661</v>
      </c>
      <c r="C291" s="13" t="s">
        <v>178</v>
      </c>
      <c r="D291" s="13">
        <v>0.84330000000000005</v>
      </c>
      <c r="E291" s="17">
        <f>SUM(($E$5*0.6)*Table1[[#This Row],[Column4]])+($E$5*0.4)</f>
        <v>731.09868060000008</v>
      </c>
      <c r="F291" s="17">
        <f>SUM(($F$5*0.6)*Table1[[#This Row],[Column4]])+($F$5*0.4)</f>
        <v>1753.2524960000001</v>
      </c>
      <c r="G291" s="17">
        <f>SUM(($G$5*0.6)*Table1[[#This Row],[Column4]])+($G$5*0.4)</f>
        <v>2833.0538188</v>
      </c>
      <c r="H291" s="17">
        <f>SUM(($H$5*0.6)*Table1[[#This Row],[Column4]])+($H$5*0.4)</f>
        <v>1831.7647228000001</v>
      </c>
      <c r="I291" s="17">
        <f>SUM(($I$5*0.6)*Table1[[#This Row],[Column4]])+($I$5*0.4)</f>
        <v>3459.3306134000004</v>
      </c>
    </row>
    <row r="292" spans="1:9">
      <c r="A292" s="3" t="s">
        <v>743</v>
      </c>
      <c r="B292" s="13" t="s">
        <v>663</v>
      </c>
      <c r="C292" s="13" t="s">
        <v>193</v>
      </c>
      <c r="D292" s="13">
        <v>0.87080000000000002</v>
      </c>
      <c r="E292" s="17">
        <f>SUM(($E$5*0.6)*Table1[[#This Row],[Column4]])+($E$5*0.4)</f>
        <v>744.41368560000001</v>
      </c>
      <c r="F292" s="17">
        <f>SUM(($F$5*0.6)*Table1[[#This Row],[Column4]])+($F$5*0.4)</f>
        <v>1785.1832959999999</v>
      </c>
      <c r="G292" s="17">
        <f>SUM(($G$5*0.6)*Table1[[#This Row],[Column4]])+($G$5*0.4)</f>
        <v>2884.6503087999999</v>
      </c>
      <c r="H292" s="17">
        <f>SUM(($H$5*0.6)*Table1[[#This Row],[Column4]])+($H$5*0.4)</f>
        <v>1865.1254128</v>
      </c>
      <c r="I292" s="17">
        <f>SUM(($I$5*0.6)*Table1[[#This Row],[Column4]])+($I$5*0.4)</f>
        <v>3522.3330584000005</v>
      </c>
    </row>
    <row r="293" spans="1:9">
      <c r="A293" s="3" t="s">
        <v>745</v>
      </c>
      <c r="B293" s="13" t="s">
        <v>665</v>
      </c>
      <c r="C293" s="13" t="s">
        <v>188</v>
      </c>
      <c r="D293" s="13">
        <v>0.90600000000000003</v>
      </c>
      <c r="E293" s="17">
        <f>SUM(($E$5*0.6)*Table1[[#This Row],[Column4]])+($E$5*0.4)</f>
        <v>761.45689200000004</v>
      </c>
      <c r="F293" s="17">
        <f>SUM(($F$5*0.6)*Table1[[#This Row],[Column4]])+($F$5*0.4)</f>
        <v>1826.0547200000001</v>
      </c>
      <c r="G293" s="17">
        <f>SUM(($G$5*0.6)*Table1[[#This Row],[Column4]])+($G$5*0.4)</f>
        <v>2950.693816</v>
      </c>
      <c r="H293" s="17">
        <f>SUM(($H$5*0.6)*Table1[[#This Row],[Column4]])+($H$5*0.4)</f>
        <v>1907.827096</v>
      </c>
      <c r="I293" s="17">
        <f>SUM(($I$5*0.6)*Table1[[#This Row],[Column4]])+($I$5*0.4)</f>
        <v>3602.9761880000005</v>
      </c>
    </row>
    <row r="294" spans="1:9">
      <c r="A294" s="3" t="s">
        <v>747</v>
      </c>
      <c r="B294" s="13" t="s">
        <v>667</v>
      </c>
      <c r="C294" s="13" t="s">
        <v>227</v>
      </c>
      <c r="D294" s="13">
        <v>0.86680000000000001</v>
      </c>
      <c r="E294" s="17">
        <f>SUM(($E$5*0.6)*Table1[[#This Row],[Column4]])+($E$5*0.4)</f>
        <v>742.47695760000011</v>
      </c>
      <c r="F294" s="17">
        <f>SUM(($F$5*0.6)*Table1[[#This Row],[Column4]])+($F$5*0.4)</f>
        <v>1780.538816</v>
      </c>
      <c r="G294" s="17">
        <f>SUM(($G$5*0.6)*Table1[[#This Row],[Column4]])+($G$5*0.4)</f>
        <v>2877.1453647999997</v>
      </c>
      <c r="H294" s="17">
        <f>SUM(($H$5*0.6)*Table1[[#This Row],[Column4]])+($H$5*0.4)</f>
        <v>1860.2729488</v>
      </c>
      <c r="I294" s="17">
        <f>SUM(($I$5*0.6)*Table1[[#This Row],[Column4]])+($I$5*0.4)</f>
        <v>3513.1690664000002</v>
      </c>
    </row>
    <row r="295" spans="1:9">
      <c r="A295" s="3" t="s">
        <v>749</v>
      </c>
      <c r="B295" s="13" t="s">
        <v>669</v>
      </c>
      <c r="C295" s="13" t="s">
        <v>211</v>
      </c>
      <c r="D295" s="13">
        <v>0.95530000000000004</v>
      </c>
      <c r="E295" s="17">
        <f>SUM(($E$5*0.6)*Table1[[#This Row],[Column4]])+($E$5*0.4)</f>
        <v>785.32706460000009</v>
      </c>
      <c r="F295" s="17">
        <f>SUM(($F$5*0.6)*Table1[[#This Row],[Column4]])+($F$5*0.4)</f>
        <v>1883.2979359999999</v>
      </c>
      <c r="G295" s="17">
        <f>SUM(($G$5*0.6)*Table1[[#This Row],[Column4]])+($G$5*0.4)</f>
        <v>3043.1922507999998</v>
      </c>
      <c r="H295" s="17">
        <f>SUM(($H$5*0.6)*Table1[[#This Row],[Column4]])+($H$5*0.4)</f>
        <v>1967.6337148000002</v>
      </c>
      <c r="I295" s="17">
        <f>SUM(($I$5*0.6)*Table1[[#This Row],[Column4]])+($I$5*0.4)</f>
        <v>3715.9223894000006</v>
      </c>
    </row>
    <row r="296" spans="1:9">
      <c r="A296" s="3" t="s">
        <v>751</v>
      </c>
      <c r="B296" s="13" t="s">
        <v>671</v>
      </c>
      <c r="C296" s="13" t="s">
        <v>163</v>
      </c>
      <c r="D296" s="13">
        <v>0.80689999999999995</v>
      </c>
      <c r="E296" s="17">
        <f>SUM(($E$5*0.6)*Table1[[#This Row],[Column4]])+($E$5*0.4)</f>
        <v>713.47445579999999</v>
      </c>
      <c r="F296" s="17">
        <f>SUM(($F$5*0.6)*Table1[[#This Row],[Column4]])+($F$5*0.4)</f>
        <v>1710.9877280000001</v>
      </c>
      <c r="G296" s="17">
        <f>SUM(($G$5*0.6)*Table1[[#This Row],[Column4]])+($G$5*0.4)</f>
        <v>2764.7588283999999</v>
      </c>
      <c r="H296" s="17">
        <f>SUM(($H$5*0.6)*Table1[[#This Row],[Column4]])+($H$5*0.4)</f>
        <v>1787.6073004</v>
      </c>
      <c r="I296" s="17">
        <f>SUM(($I$5*0.6)*Table1[[#This Row],[Column4]])+($I$5*0.4)</f>
        <v>3375.9382862000002</v>
      </c>
    </row>
    <row r="297" spans="1:9">
      <c r="A297" s="3" t="s">
        <v>753</v>
      </c>
      <c r="B297" s="13" t="s">
        <v>673</v>
      </c>
      <c r="C297" s="13" t="s">
        <v>249</v>
      </c>
      <c r="D297" s="13">
        <v>0.89959999999999996</v>
      </c>
      <c r="E297" s="17">
        <f>SUM(($E$5*0.6)*Table1[[#This Row],[Column4]])+($E$5*0.4)</f>
        <v>758.35812720000001</v>
      </c>
      <c r="F297" s="17">
        <f>SUM(($F$5*0.6)*Table1[[#This Row],[Column4]])+($F$5*0.4)</f>
        <v>1818.623552</v>
      </c>
      <c r="G297" s="17">
        <f>SUM(($G$5*0.6)*Table1[[#This Row],[Column4]])+($G$5*0.4)</f>
        <v>2938.6859055999998</v>
      </c>
      <c r="H297" s="17">
        <f>SUM(($H$5*0.6)*Table1[[#This Row],[Column4]])+($H$5*0.4)</f>
        <v>1900.0631536000001</v>
      </c>
      <c r="I297" s="17">
        <f>SUM(($I$5*0.6)*Table1[[#This Row],[Column4]])+($I$5*0.4)</f>
        <v>3588.3138007999996</v>
      </c>
    </row>
    <row r="298" spans="1:9">
      <c r="A298" s="3" t="s">
        <v>755</v>
      </c>
      <c r="B298" s="13" t="s">
        <v>673</v>
      </c>
      <c r="C298" s="13" t="s">
        <v>178</v>
      </c>
      <c r="D298" s="13">
        <v>0.89959999999999996</v>
      </c>
      <c r="E298" s="17">
        <f>SUM(($E$5*0.6)*Table1[[#This Row],[Column4]])+($E$5*0.4)</f>
        <v>758.35812720000001</v>
      </c>
      <c r="F298" s="17">
        <f>SUM(($F$5*0.6)*Table1[[#This Row],[Column4]])+($F$5*0.4)</f>
        <v>1818.623552</v>
      </c>
      <c r="G298" s="17">
        <f>SUM(($G$5*0.6)*Table1[[#This Row],[Column4]])+($G$5*0.4)</f>
        <v>2938.6859055999998</v>
      </c>
      <c r="H298" s="17">
        <f>SUM(($H$5*0.6)*Table1[[#This Row],[Column4]])+($H$5*0.4)</f>
        <v>1900.0631536000001</v>
      </c>
      <c r="I298" s="17">
        <f>SUM(($I$5*0.6)*Table1[[#This Row],[Column4]])+($I$5*0.4)</f>
        <v>3588.3138007999996</v>
      </c>
    </row>
    <row r="299" spans="1:9">
      <c r="A299" s="3" t="s">
        <v>755</v>
      </c>
      <c r="B299" s="13" t="s">
        <v>674</v>
      </c>
      <c r="C299" s="13" t="s">
        <v>247</v>
      </c>
      <c r="D299" s="13">
        <v>0.80920000000000003</v>
      </c>
      <c r="E299" s="17">
        <f>SUM(($E$5*0.6)*Table1[[#This Row],[Column4]])+($E$5*0.4)</f>
        <v>714.5880744000001</v>
      </c>
      <c r="F299" s="17">
        <f>SUM(($F$5*0.6)*Table1[[#This Row],[Column4]])+($F$5*0.4)</f>
        <v>1713.658304</v>
      </c>
      <c r="G299" s="17">
        <f>SUM(($G$5*0.6)*Table1[[#This Row],[Column4]])+($G$5*0.4)</f>
        <v>2769.0741711999999</v>
      </c>
      <c r="H299" s="17">
        <f>SUM(($H$5*0.6)*Table1[[#This Row],[Column4]])+($H$5*0.4)</f>
        <v>1790.3974671999999</v>
      </c>
      <c r="I299" s="17">
        <f>SUM(($I$5*0.6)*Table1[[#This Row],[Column4]])+($I$5*0.4)</f>
        <v>3381.2075816000001</v>
      </c>
    </row>
    <row r="300" spans="1:9">
      <c r="A300" s="3" t="s">
        <v>757</v>
      </c>
      <c r="B300" s="13" t="s">
        <v>676</v>
      </c>
      <c r="C300" s="13" t="s">
        <v>254</v>
      </c>
      <c r="D300" s="13">
        <v>1.1597</v>
      </c>
      <c r="E300" s="17">
        <f>SUM(($E$5*0.6)*Table1[[#This Row],[Column4]])+($E$5*0.4)</f>
        <v>884.29386539999996</v>
      </c>
      <c r="F300" s="17">
        <f>SUM(($F$5*0.6)*Table1[[#This Row],[Column4]])+($F$5*0.4)</f>
        <v>2120.6308639999997</v>
      </c>
      <c r="G300" s="17">
        <f>SUM(($G$5*0.6)*Table1[[#This Row],[Column4]])+($G$5*0.4)</f>
        <v>3426.6948892</v>
      </c>
      <c r="H300" s="17">
        <f>SUM(($H$5*0.6)*Table1[[#This Row],[Column4]])+($H$5*0.4)</f>
        <v>2215.5946251999999</v>
      </c>
      <c r="I300" s="17">
        <f>SUM(($I$5*0.6)*Table1[[#This Row],[Column4]])+($I$5*0.4)</f>
        <v>4184.2023805999997</v>
      </c>
    </row>
    <row r="301" spans="1:9">
      <c r="A301" s="3" t="s">
        <v>759</v>
      </c>
      <c r="B301" s="13" t="s">
        <v>678</v>
      </c>
      <c r="C301" s="13" t="s">
        <v>165</v>
      </c>
      <c r="D301" s="13">
        <v>1.2918000000000001</v>
      </c>
      <c r="E301" s="17">
        <f>SUM(($E$5*0.6)*Table1[[#This Row],[Column4]])+($E$5*0.4)</f>
        <v>948.25430760000006</v>
      </c>
      <c r="F301" s="17">
        <f>SUM(($F$5*0.6)*Table1[[#This Row],[Column4]])+($F$5*0.4)</f>
        <v>2274.0148159999999</v>
      </c>
      <c r="G301" s="17">
        <f>SUM(($G$5*0.6)*Table1[[#This Row],[Column4]])+($G$5*0.4)</f>
        <v>3674.5456647999999</v>
      </c>
      <c r="H301" s="17">
        <f>SUM(($H$5*0.6)*Table1[[#This Row],[Column4]])+($H$5*0.4)</f>
        <v>2375.8472488000002</v>
      </c>
      <c r="I301" s="17">
        <f>SUM(($I$5*0.6)*Table1[[#This Row],[Column4]])+($I$5*0.4)</f>
        <v>4486.8432164000005</v>
      </c>
    </row>
    <row r="302" spans="1:9">
      <c r="A302" s="3" t="s">
        <v>761</v>
      </c>
      <c r="B302" s="13" t="s">
        <v>680</v>
      </c>
      <c r="C302" s="13" t="s">
        <v>188</v>
      </c>
      <c r="D302" s="13">
        <v>0.88849999999999996</v>
      </c>
      <c r="E302" s="17">
        <f>SUM(($E$5*0.6)*Table1[[#This Row],[Column4]])+($E$5*0.4)</f>
        <v>752.98370699999998</v>
      </c>
      <c r="F302" s="17">
        <f>SUM(($F$5*0.6)*Table1[[#This Row],[Column4]])+($F$5*0.4)</f>
        <v>1805.7351199999998</v>
      </c>
      <c r="G302" s="17">
        <f>SUM(($G$5*0.6)*Table1[[#This Row],[Column4]])+($G$5*0.4)</f>
        <v>2917.8596859999998</v>
      </c>
      <c r="H302" s="17">
        <f>SUM(($H$5*0.6)*Table1[[#This Row],[Column4]])+($H$5*0.4)</f>
        <v>1886.5975659999999</v>
      </c>
      <c r="I302" s="17">
        <f>SUM(($I$5*0.6)*Table1[[#This Row],[Column4]])+($I$5*0.4)</f>
        <v>3562.8837229999999</v>
      </c>
    </row>
    <row r="303" spans="1:9">
      <c r="A303" s="3" t="s">
        <v>763</v>
      </c>
      <c r="B303" s="13" t="s">
        <v>680</v>
      </c>
      <c r="C303" s="13" t="s">
        <v>182</v>
      </c>
      <c r="D303" s="13">
        <v>0.88849999999999996</v>
      </c>
      <c r="E303" s="17">
        <f>SUM(($E$5*0.6)*Table1[[#This Row],[Column4]])+($E$5*0.4)</f>
        <v>752.98370699999998</v>
      </c>
      <c r="F303" s="17">
        <f>SUM(($F$5*0.6)*Table1[[#This Row],[Column4]])+($F$5*0.4)</f>
        <v>1805.7351199999998</v>
      </c>
      <c r="G303" s="17">
        <f>SUM(($G$5*0.6)*Table1[[#This Row],[Column4]])+($G$5*0.4)</f>
        <v>2917.8596859999998</v>
      </c>
      <c r="H303" s="17">
        <f>SUM(($H$5*0.6)*Table1[[#This Row],[Column4]])+($H$5*0.4)</f>
        <v>1886.5975659999999</v>
      </c>
      <c r="I303" s="17">
        <f>SUM(($I$5*0.6)*Table1[[#This Row],[Column4]])+($I$5*0.4)</f>
        <v>3562.8837229999999</v>
      </c>
    </row>
    <row r="304" spans="1:9">
      <c r="A304" s="3" t="s">
        <v>765</v>
      </c>
      <c r="B304" s="13" t="s">
        <v>682</v>
      </c>
      <c r="C304" s="13" t="s">
        <v>247</v>
      </c>
      <c r="D304" s="13">
        <v>0.84079999999999999</v>
      </c>
      <c r="E304" s="17">
        <f>SUM(($E$5*0.6)*Table1[[#This Row],[Column4]])+($E$5*0.4)</f>
        <v>729.88822559999994</v>
      </c>
      <c r="F304" s="17">
        <f>SUM(($F$5*0.6)*Table1[[#This Row],[Column4]])+($F$5*0.4)</f>
        <v>1750.349696</v>
      </c>
      <c r="G304" s="17">
        <f>SUM(($G$5*0.6)*Table1[[#This Row],[Column4]])+($G$5*0.4)</f>
        <v>2828.3632287999999</v>
      </c>
      <c r="H304" s="17">
        <f>SUM(($H$5*0.6)*Table1[[#This Row],[Column4]])+($H$5*0.4)</f>
        <v>1828.7319327999999</v>
      </c>
      <c r="I304" s="17">
        <f>SUM(($I$5*0.6)*Table1[[#This Row],[Column4]])+($I$5*0.4)</f>
        <v>3453.6031184000003</v>
      </c>
    </row>
    <row r="305" spans="1:9">
      <c r="A305" s="3" t="s">
        <v>767</v>
      </c>
      <c r="B305" s="13" t="s">
        <v>684</v>
      </c>
      <c r="C305" s="13" t="s">
        <v>252</v>
      </c>
      <c r="D305" s="13">
        <v>0.86160000000000003</v>
      </c>
      <c r="E305" s="17">
        <f>SUM(($E$5*0.6)*Table1[[#This Row],[Column4]])+($E$5*0.4)</f>
        <v>739.95921120000003</v>
      </c>
      <c r="F305" s="17">
        <f>SUM(($F$5*0.6)*Table1[[#This Row],[Column4]])+($F$5*0.4)</f>
        <v>1774.500992</v>
      </c>
      <c r="G305" s="17">
        <f>SUM(($G$5*0.6)*Table1[[#This Row],[Column4]])+($G$5*0.4)</f>
        <v>2867.3889375999997</v>
      </c>
      <c r="H305" s="17">
        <f>SUM(($H$5*0.6)*Table1[[#This Row],[Column4]])+($H$5*0.4)</f>
        <v>1853.9647456000002</v>
      </c>
      <c r="I305" s="17">
        <f>SUM(($I$5*0.6)*Table1[[#This Row],[Column4]])+($I$5*0.4)</f>
        <v>3501.2558767999999</v>
      </c>
    </row>
    <row r="306" spans="1:9">
      <c r="A306" s="3" t="s">
        <v>769</v>
      </c>
      <c r="B306" s="13" t="s">
        <v>685</v>
      </c>
      <c r="C306" s="13" t="s">
        <v>174</v>
      </c>
      <c r="D306" s="13">
        <v>0.85099999999999998</v>
      </c>
      <c r="E306" s="17">
        <f>SUM(($E$5*0.6)*Table1[[#This Row],[Column4]])+($E$5*0.4)</f>
        <v>734.82688200000007</v>
      </c>
      <c r="F306" s="17">
        <f>SUM(($F$5*0.6)*Table1[[#This Row],[Column4]])+($F$5*0.4)</f>
        <v>1762.1931199999999</v>
      </c>
      <c r="G306" s="17">
        <f>SUM(($G$5*0.6)*Table1[[#This Row],[Column4]])+($G$5*0.4)</f>
        <v>2847.5008360000002</v>
      </c>
      <c r="H306" s="17">
        <f>SUM(($H$5*0.6)*Table1[[#This Row],[Column4]])+($H$5*0.4)</f>
        <v>1841.105716</v>
      </c>
      <c r="I306" s="17">
        <f>SUM(($I$5*0.6)*Table1[[#This Row],[Column4]])+($I$5*0.4)</f>
        <v>3476.9712980000004</v>
      </c>
    </row>
    <row r="307" spans="1:9">
      <c r="A307" s="3" t="s">
        <v>771</v>
      </c>
      <c r="B307" s="13" t="s">
        <v>687</v>
      </c>
      <c r="C307" s="13" t="s">
        <v>165</v>
      </c>
      <c r="D307" s="13">
        <v>1.2645</v>
      </c>
      <c r="E307" s="17">
        <f>SUM(($E$5*0.6)*Table1[[#This Row],[Column4]])+($E$5*0.4)</f>
        <v>935.03613900000005</v>
      </c>
      <c r="F307" s="17">
        <f>SUM(($F$5*0.6)*Table1[[#This Row],[Column4]])+($F$5*0.4)</f>
        <v>2242.3162399999997</v>
      </c>
      <c r="G307" s="17">
        <f>SUM(($G$5*0.6)*Table1[[#This Row],[Column4]])+($G$5*0.4)</f>
        <v>3623.3244219999997</v>
      </c>
      <c r="H307" s="17">
        <f>SUM(($H$5*0.6)*Table1[[#This Row],[Column4]])+($H$5*0.4)</f>
        <v>2342.729182</v>
      </c>
      <c r="I307" s="17">
        <f>SUM(($I$5*0.6)*Table1[[#This Row],[Column4]])+($I$5*0.4)</f>
        <v>4424.2989710000002</v>
      </c>
    </row>
    <row r="308" spans="1:9">
      <c r="A308" s="3" t="s">
        <v>773</v>
      </c>
      <c r="B308" s="13" t="s">
        <v>688</v>
      </c>
      <c r="C308" s="13" t="s">
        <v>258</v>
      </c>
      <c r="D308" s="13">
        <v>1.0565</v>
      </c>
      <c r="E308" s="17">
        <f>SUM(($E$5*0.6)*Table1[[#This Row],[Column4]])+($E$5*0.4)</f>
        <v>834.3262830000001</v>
      </c>
      <c r="F308" s="17">
        <f>SUM(($F$5*0.6)*Table1[[#This Row],[Column4]])+($F$5*0.4)</f>
        <v>2000.8032800000001</v>
      </c>
      <c r="G308" s="17">
        <f>SUM(($G$5*0.6)*Table1[[#This Row],[Column4]])+($G$5*0.4)</f>
        <v>3233.0673339999998</v>
      </c>
      <c r="H308" s="17">
        <f>SUM(($H$5*0.6)*Table1[[#This Row],[Column4]])+($H$5*0.4)</f>
        <v>2090.4010539999999</v>
      </c>
      <c r="I308" s="17">
        <f>SUM(($I$5*0.6)*Table1[[#This Row],[Column4]])+($I$5*0.4)</f>
        <v>3947.7713869999998</v>
      </c>
    </row>
    <row r="309" spans="1:9">
      <c r="A309" s="3" t="s">
        <v>775</v>
      </c>
      <c r="B309" s="13" t="s">
        <v>690</v>
      </c>
      <c r="C309" s="13" t="s">
        <v>216</v>
      </c>
      <c r="D309" s="13">
        <v>1.042</v>
      </c>
      <c r="E309" s="17">
        <f>SUM(($E$5*0.6)*Table1[[#This Row],[Column4]])+($E$5*0.4)</f>
        <v>827.30564400000003</v>
      </c>
      <c r="F309" s="17">
        <f>SUM(($F$5*0.6)*Table1[[#This Row],[Column4]])+($F$5*0.4)</f>
        <v>1983.96704</v>
      </c>
      <c r="G309" s="17">
        <f>SUM(($G$5*0.6)*Table1[[#This Row],[Column4]])+($G$5*0.4)</f>
        <v>3205.8619120000003</v>
      </c>
      <c r="H309" s="17">
        <f>SUM(($H$5*0.6)*Table1[[#This Row],[Column4]])+($H$5*0.4)</f>
        <v>2072.810872</v>
      </c>
      <c r="I309" s="17">
        <f>SUM(($I$5*0.6)*Table1[[#This Row],[Column4]])+($I$5*0.4)</f>
        <v>3914.5519160000003</v>
      </c>
    </row>
    <row r="310" spans="1:9">
      <c r="A310" s="3" t="s">
        <v>777</v>
      </c>
      <c r="B310" s="13" t="s">
        <v>692</v>
      </c>
      <c r="C310" s="13" t="s">
        <v>186</v>
      </c>
      <c r="D310" s="13">
        <v>0.89570000000000005</v>
      </c>
      <c r="E310" s="17">
        <f>SUM(($E$5*0.6)*Table1[[#This Row],[Column4]])+($E$5*0.4)</f>
        <v>756.46981740000001</v>
      </c>
      <c r="F310" s="17">
        <f>SUM(($F$5*0.6)*Table1[[#This Row],[Column4]])+($F$5*0.4)</f>
        <v>1814.0951839999998</v>
      </c>
      <c r="G310" s="17">
        <f>SUM(($G$5*0.6)*Table1[[#This Row],[Column4]])+($G$5*0.4)</f>
        <v>2931.3685851999999</v>
      </c>
      <c r="H310" s="17">
        <f>SUM(($H$5*0.6)*Table1[[#This Row],[Column4]])+($H$5*0.4)</f>
        <v>1895.3320011999999</v>
      </c>
      <c r="I310" s="17">
        <f>SUM(($I$5*0.6)*Table1[[#This Row],[Column4]])+($I$5*0.4)</f>
        <v>3579.3789086000006</v>
      </c>
    </row>
    <row r="311" spans="1:9">
      <c r="A311" s="3" t="s">
        <v>777</v>
      </c>
      <c r="B311" s="13" t="s">
        <v>694</v>
      </c>
      <c r="C311" s="13" t="s">
        <v>202</v>
      </c>
      <c r="D311" s="13">
        <v>1.0448999999999999</v>
      </c>
      <c r="E311" s="17">
        <f>SUM(($E$5*0.6)*Table1[[#This Row],[Column4]])+($E$5*0.4)</f>
        <v>828.7097718</v>
      </c>
      <c r="F311" s="17">
        <f>SUM(($F$5*0.6)*Table1[[#This Row],[Column4]])+($F$5*0.4)</f>
        <v>1987.334288</v>
      </c>
      <c r="G311" s="17">
        <f>SUM(($G$5*0.6)*Table1[[#This Row],[Column4]])+($G$5*0.4)</f>
        <v>3211.3029963999998</v>
      </c>
      <c r="H311" s="17">
        <f>SUM(($H$5*0.6)*Table1[[#This Row],[Column4]])+($H$5*0.4)</f>
        <v>2076.3289083999998</v>
      </c>
      <c r="I311" s="17">
        <f>SUM(($I$5*0.6)*Table1[[#This Row],[Column4]])+($I$5*0.4)</f>
        <v>3921.1958101999999</v>
      </c>
    </row>
    <row r="312" spans="1:9">
      <c r="A312" s="3" t="s">
        <v>779</v>
      </c>
      <c r="B312" s="13" t="s">
        <v>696</v>
      </c>
      <c r="C312" s="13" t="s">
        <v>227</v>
      </c>
      <c r="D312" s="13">
        <v>0.85909999999999997</v>
      </c>
      <c r="E312" s="17">
        <f>SUM(($E$5*0.6)*Table1[[#This Row],[Column4]])+($E$5*0.4)</f>
        <v>738.7487562</v>
      </c>
      <c r="F312" s="17">
        <f>SUM(($F$5*0.6)*Table1[[#This Row],[Column4]])+($F$5*0.4)</f>
        <v>1771.5981919999999</v>
      </c>
      <c r="G312" s="17">
        <f>SUM(($G$5*0.6)*Table1[[#This Row],[Column4]])+($G$5*0.4)</f>
        <v>2862.6983475999996</v>
      </c>
      <c r="H312" s="17">
        <f>SUM(($H$5*0.6)*Table1[[#This Row],[Column4]])+($H$5*0.4)</f>
        <v>1850.9319556</v>
      </c>
      <c r="I312" s="17">
        <f>SUM(($I$5*0.6)*Table1[[#This Row],[Column4]])+($I$5*0.4)</f>
        <v>3495.5283817999998</v>
      </c>
    </row>
    <row r="313" spans="1:9">
      <c r="A313" s="3" t="s">
        <v>781</v>
      </c>
      <c r="B313" s="13" t="s">
        <v>1043</v>
      </c>
      <c r="C313" s="13" t="s">
        <v>236</v>
      </c>
      <c r="D313" s="13">
        <v>0.37080000000000002</v>
      </c>
      <c r="E313" s="17">
        <f>SUM(($E$5*0.6)*Table1[[#This Row],[Column4]])+($E$5*0.4)</f>
        <v>502.3226856</v>
      </c>
      <c r="F313" s="17">
        <f>SUM(($F$5*0.6)*Table1[[#This Row],[Column4]])+($F$5*0.4)</f>
        <v>1204.623296</v>
      </c>
      <c r="G313" s="17">
        <f>SUM(($G$5*0.6)*Table1[[#This Row],[Column4]])+($G$5*0.4)</f>
        <v>1946.5323088</v>
      </c>
      <c r="H313" s="17">
        <f>SUM(($H$5*0.6)*Table1[[#This Row],[Column4]])+($H$5*0.4)</f>
        <v>1258.5674128000001</v>
      </c>
      <c r="I313" s="17">
        <f>SUM(($I$5*0.6)*Table1[[#This Row],[Column4]])+($I$5*0.4)</f>
        <v>2376.8340584000002</v>
      </c>
    </row>
    <row r="314" spans="1:9">
      <c r="A314" s="3" t="s">
        <v>783</v>
      </c>
      <c r="B314" s="13" t="s">
        <v>699</v>
      </c>
      <c r="C314" s="13" t="s">
        <v>247</v>
      </c>
      <c r="D314" s="13">
        <v>0.84079999999999999</v>
      </c>
      <c r="E314" s="17">
        <f>SUM(($E$5*0.6)*Table1[[#This Row],[Column4]])+($E$5*0.4)</f>
        <v>729.88822559999994</v>
      </c>
      <c r="F314" s="17">
        <f>SUM(($F$5*0.6)*Table1[[#This Row],[Column4]])+($F$5*0.4)</f>
        <v>1750.349696</v>
      </c>
      <c r="G314" s="17">
        <f>SUM(($G$5*0.6)*Table1[[#This Row],[Column4]])+($G$5*0.4)</f>
        <v>2828.3632287999999</v>
      </c>
      <c r="H314" s="17">
        <f>SUM(($H$5*0.6)*Table1[[#This Row],[Column4]])+($H$5*0.4)</f>
        <v>1828.7319327999999</v>
      </c>
      <c r="I314" s="17">
        <f>SUM(($I$5*0.6)*Table1[[#This Row],[Column4]])+($I$5*0.4)</f>
        <v>3453.6031184000003</v>
      </c>
    </row>
    <row r="315" spans="1:9">
      <c r="A315" s="3" t="s">
        <v>785</v>
      </c>
      <c r="B315" s="13" t="s">
        <v>701</v>
      </c>
      <c r="C315" s="13" t="s">
        <v>232</v>
      </c>
      <c r="D315" s="13">
        <v>1.0747</v>
      </c>
      <c r="E315" s="17">
        <f>SUM(($E$5*0.6)*Table1[[#This Row],[Column4]])+($E$5*0.4)</f>
        <v>843.13839540000004</v>
      </c>
      <c r="F315" s="17">
        <f>SUM(($F$5*0.6)*Table1[[#This Row],[Column4]])+($F$5*0.4)</f>
        <v>2021.9356640000001</v>
      </c>
      <c r="G315" s="17">
        <f>SUM(($G$5*0.6)*Table1[[#This Row],[Column4]])+($G$5*0.4)</f>
        <v>3267.2148292000002</v>
      </c>
      <c r="H315" s="17">
        <f>SUM(($H$5*0.6)*Table1[[#This Row],[Column4]])+($H$5*0.4)</f>
        <v>2112.4797652000002</v>
      </c>
      <c r="I315" s="17">
        <f>SUM(($I$5*0.6)*Table1[[#This Row],[Column4]])+($I$5*0.4)</f>
        <v>3989.4675506000003</v>
      </c>
    </row>
    <row r="316" spans="1:9">
      <c r="A316" s="3" t="s">
        <v>787</v>
      </c>
      <c r="B316" s="13" t="s">
        <v>703</v>
      </c>
      <c r="C316" s="13" t="s">
        <v>244</v>
      </c>
      <c r="D316" s="13">
        <v>0.86699999999999999</v>
      </c>
      <c r="E316" s="17">
        <f>SUM(($E$5*0.6)*Table1[[#This Row],[Column4]])+($E$5*0.4)</f>
        <v>742.57379400000002</v>
      </c>
      <c r="F316" s="17">
        <f>SUM(($F$5*0.6)*Table1[[#This Row],[Column4]])+($F$5*0.4)</f>
        <v>1780.7710400000001</v>
      </c>
      <c r="G316" s="17">
        <f>SUM(($G$5*0.6)*Table1[[#This Row],[Column4]])+($G$5*0.4)</f>
        <v>2877.5206120000003</v>
      </c>
      <c r="H316" s="17">
        <f>SUM(($H$5*0.6)*Table1[[#This Row],[Column4]])+($H$5*0.4)</f>
        <v>1860.5155719999998</v>
      </c>
      <c r="I316" s="17">
        <f>SUM(($I$5*0.6)*Table1[[#This Row],[Column4]])+($I$5*0.4)</f>
        <v>3513.6272660000004</v>
      </c>
    </row>
    <row r="317" spans="1:9">
      <c r="A317" s="3" t="s">
        <v>789</v>
      </c>
      <c r="B317" s="13" t="s">
        <v>703</v>
      </c>
      <c r="C317" s="13" t="s">
        <v>204</v>
      </c>
      <c r="D317" s="13">
        <v>0.86699999999999999</v>
      </c>
      <c r="E317" s="17">
        <f>SUM(($E$5*0.6)*Table1[[#This Row],[Column4]])+($E$5*0.4)</f>
        <v>742.57379400000002</v>
      </c>
      <c r="F317" s="17">
        <f>SUM(($F$5*0.6)*Table1[[#This Row],[Column4]])+($F$5*0.4)</f>
        <v>1780.7710400000001</v>
      </c>
      <c r="G317" s="17">
        <f>SUM(($G$5*0.6)*Table1[[#This Row],[Column4]])+($G$5*0.4)</f>
        <v>2877.5206120000003</v>
      </c>
      <c r="H317" s="17">
        <f>SUM(($H$5*0.6)*Table1[[#This Row],[Column4]])+($H$5*0.4)</f>
        <v>1860.5155719999998</v>
      </c>
      <c r="I317" s="17">
        <f>SUM(($I$5*0.6)*Table1[[#This Row],[Column4]])+($I$5*0.4)</f>
        <v>3513.6272660000004</v>
      </c>
    </row>
    <row r="318" spans="1:9">
      <c r="A318" s="3" t="s">
        <v>791</v>
      </c>
      <c r="B318" s="13" t="s">
        <v>703</v>
      </c>
      <c r="C318" s="13" t="s">
        <v>163</v>
      </c>
      <c r="D318" s="13">
        <v>0.86699999999999999</v>
      </c>
      <c r="E318" s="17">
        <f>SUM(($E$5*0.6)*Table1[[#This Row],[Column4]])+($E$5*0.4)</f>
        <v>742.57379400000002</v>
      </c>
      <c r="F318" s="17">
        <f>SUM(($F$5*0.6)*Table1[[#This Row],[Column4]])+($F$5*0.4)</f>
        <v>1780.7710400000001</v>
      </c>
      <c r="G318" s="17">
        <f>SUM(($G$5*0.6)*Table1[[#This Row],[Column4]])+($G$5*0.4)</f>
        <v>2877.5206120000003</v>
      </c>
      <c r="H318" s="17">
        <f>SUM(($H$5*0.6)*Table1[[#This Row],[Column4]])+($H$5*0.4)</f>
        <v>1860.5155719999998</v>
      </c>
      <c r="I318" s="17">
        <f>SUM(($I$5*0.6)*Table1[[#This Row],[Column4]])+($I$5*0.4)</f>
        <v>3513.6272660000004</v>
      </c>
    </row>
    <row r="319" spans="1:9">
      <c r="A319" s="3" t="s">
        <v>793</v>
      </c>
      <c r="B319" s="13" t="s">
        <v>705</v>
      </c>
      <c r="C319" s="13" t="s">
        <v>165</v>
      </c>
      <c r="D319" s="13">
        <v>1.3241000000000001</v>
      </c>
      <c r="E319" s="17">
        <f>SUM(($E$5*0.6)*Table1[[#This Row],[Column4]])+($E$5*0.4)</f>
        <v>963.89338620000001</v>
      </c>
      <c r="F319" s="17">
        <f>SUM(($F$5*0.6)*Table1[[#This Row],[Column4]])+($F$5*0.4)</f>
        <v>2311.5189919999998</v>
      </c>
      <c r="G319" s="17">
        <f>SUM(($G$5*0.6)*Table1[[#This Row],[Column4]])+($G$5*0.4)</f>
        <v>3735.1480876000001</v>
      </c>
      <c r="H319" s="17">
        <f>SUM(($H$5*0.6)*Table1[[#This Row],[Column4]])+($H$5*0.4)</f>
        <v>2415.0308955999999</v>
      </c>
      <c r="I319" s="17">
        <f>SUM(($I$5*0.6)*Table1[[#This Row],[Column4]])+($I$5*0.4)</f>
        <v>4560.8424518000002</v>
      </c>
    </row>
    <row r="320" spans="1:9">
      <c r="A320" s="3" t="s">
        <v>795</v>
      </c>
      <c r="B320" s="13" t="s">
        <v>707</v>
      </c>
      <c r="C320" s="13" t="s">
        <v>172</v>
      </c>
      <c r="D320" s="13">
        <v>0.94740000000000002</v>
      </c>
      <c r="E320" s="17">
        <f>SUM(($E$5*0.6)*Table1[[#This Row],[Column4]])+($E$5*0.4)</f>
        <v>781.50202680000007</v>
      </c>
      <c r="F320" s="17">
        <f>SUM(($F$5*0.6)*Table1[[#This Row],[Column4]])+($F$5*0.4)</f>
        <v>1874.1250879999998</v>
      </c>
      <c r="G320" s="17">
        <f>SUM(($G$5*0.6)*Table1[[#This Row],[Column4]])+($G$5*0.4)</f>
        <v>3028.3699864</v>
      </c>
      <c r="H320" s="17">
        <f>SUM(($H$5*0.6)*Table1[[#This Row],[Column4]])+($H$5*0.4)</f>
        <v>1958.0500984</v>
      </c>
      <c r="I320" s="17">
        <f>SUM(($I$5*0.6)*Table1[[#This Row],[Column4]])+($I$5*0.4)</f>
        <v>3697.8235052</v>
      </c>
    </row>
    <row r="321" spans="1:9">
      <c r="A321" s="3" t="s">
        <v>797</v>
      </c>
      <c r="B321" s="13" t="s">
        <v>709</v>
      </c>
      <c r="C321" s="13" t="s">
        <v>182</v>
      </c>
      <c r="D321" s="13">
        <v>0.93089999999999995</v>
      </c>
      <c r="E321" s="17">
        <f>SUM(($E$5*0.6)*Table1[[#This Row],[Column4]])+($E$5*0.4)</f>
        <v>773.51302379999993</v>
      </c>
      <c r="F321" s="17">
        <f>SUM(($F$5*0.6)*Table1[[#This Row],[Column4]])+($F$5*0.4)</f>
        <v>1854.9666079999997</v>
      </c>
      <c r="G321" s="17">
        <f>SUM(($G$5*0.6)*Table1[[#This Row],[Column4]])+($G$5*0.4)</f>
        <v>2997.4120923999999</v>
      </c>
      <c r="H321" s="17">
        <f>SUM(($H$5*0.6)*Table1[[#This Row],[Column4]])+($H$5*0.4)</f>
        <v>1938.0336843999999</v>
      </c>
      <c r="I321" s="17">
        <f>SUM(($I$5*0.6)*Table1[[#This Row],[Column4]])+($I$5*0.4)</f>
        <v>3660.0220381999998</v>
      </c>
    </row>
    <row r="322" spans="1:9">
      <c r="A322" s="3" t="s">
        <v>799</v>
      </c>
      <c r="B322" s="13" t="s">
        <v>711</v>
      </c>
      <c r="C322" s="13" t="s">
        <v>201</v>
      </c>
      <c r="D322" s="13">
        <v>0.90959999999999996</v>
      </c>
      <c r="E322" s="17">
        <f>SUM(($E$5*0.6)*Table1[[#This Row],[Column4]])+($E$5*0.4)</f>
        <v>763.1999472</v>
      </c>
      <c r="F322" s="17">
        <f>SUM(($F$5*0.6)*Table1[[#This Row],[Column4]])+($F$5*0.4)</f>
        <v>1830.2347519999998</v>
      </c>
      <c r="G322" s="17">
        <f>SUM(($G$5*0.6)*Table1[[#This Row],[Column4]])+($G$5*0.4)</f>
        <v>2957.4482656</v>
      </c>
      <c r="H322" s="17">
        <f>SUM(($H$5*0.6)*Table1[[#This Row],[Column4]])+($H$5*0.4)</f>
        <v>1912.1943136</v>
      </c>
      <c r="I322" s="17">
        <f>SUM(($I$5*0.6)*Table1[[#This Row],[Column4]])+($I$5*0.4)</f>
        <v>3611.2237808</v>
      </c>
    </row>
    <row r="323" spans="1:9">
      <c r="A323" s="3" t="s">
        <v>801</v>
      </c>
      <c r="B323" s="13" t="s">
        <v>713</v>
      </c>
      <c r="C323" s="13" t="s">
        <v>247</v>
      </c>
      <c r="D323" s="13">
        <v>0.99939999999999996</v>
      </c>
      <c r="E323" s="17">
        <f>SUM(($E$5*0.6)*Table1[[#This Row],[Column4]])+($E$5*0.4)</f>
        <v>806.67949079999994</v>
      </c>
      <c r="F323" s="17">
        <f>SUM(($F$5*0.6)*Table1[[#This Row],[Column4]])+($F$5*0.4)</f>
        <v>1934.5033279999998</v>
      </c>
      <c r="G323" s="17">
        <f>SUM(($G$5*0.6)*Table1[[#This Row],[Column4]])+($G$5*0.4)</f>
        <v>3125.9342583999996</v>
      </c>
      <c r="H323" s="17">
        <f>SUM(($H$5*0.6)*Table1[[#This Row],[Column4]])+($H$5*0.4)</f>
        <v>2021.1321303999998</v>
      </c>
      <c r="I323" s="17">
        <f>SUM(($I$5*0.6)*Table1[[#This Row],[Column4]])+($I$5*0.4)</f>
        <v>3816.9554011999999</v>
      </c>
    </row>
    <row r="324" spans="1:9">
      <c r="A324" s="3" t="s">
        <v>803</v>
      </c>
      <c r="B324" s="13" t="s">
        <v>715</v>
      </c>
      <c r="C324" s="13" t="s">
        <v>258</v>
      </c>
      <c r="D324" s="13">
        <v>0.9607</v>
      </c>
      <c r="E324" s="17">
        <f>SUM(($E$5*0.6)*Table1[[#This Row],[Column4]])+($E$5*0.4)</f>
        <v>787.94164739999997</v>
      </c>
      <c r="F324" s="17">
        <f>SUM(($F$5*0.6)*Table1[[#This Row],[Column4]])+($F$5*0.4)</f>
        <v>1889.5679839999998</v>
      </c>
      <c r="G324" s="17">
        <f>SUM(($G$5*0.6)*Table1[[#This Row],[Column4]])+($G$5*0.4)</f>
        <v>3053.3239251999998</v>
      </c>
      <c r="H324" s="17">
        <f>SUM(($H$5*0.6)*Table1[[#This Row],[Column4]])+($H$5*0.4)</f>
        <v>1974.1845411999998</v>
      </c>
      <c r="I324" s="17">
        <f>SUM(($I$5*0.6)*Table1[[#This Row],[Column4]])+($I$5*0.4)</f>
        <v>3728.2937786000002</v>
      </c>
    </row>
    <row r="325" spans="1:9">
      <c r="A325" s="3" t="s">
        <v>805</v>
      </c>
      <c r="B325" s="13" t="s">
        <v>717</v>
      </c>
      <c r="C325" s="13" t="s">
        <v>258</v>
      </c>
      <c r="D325" s="13">
        <v>1.1214999999999999</v>
      </c>
      <c r="E325" s="17">
        <f>SUM(($E$5*0.6)*Table1[[#This Row],[Column4]])+($E$5*0.4)</f>
        <v>865.79811300000006</v>
      </c>
      <c r="F325" s="17">
        <f>SUM(($F$5*0.6)*Table1[[#This Row],[Column4]])+($F$5*0.4)</f>
        <v>2076.2760799999996</v>
      </c>
      <c r="G325" s="17">
        <f>SUM(($G$5*0.6)*Table1[[#This Row],[Column4]])+($G$5*0.4)</f>
        <v>3355.0226739999998</v>
      </c>
      <c r="H325" s="17">
        <f>SUM(($H$5*0.6)*Table1[[#This Row],[Column4]])+($H$5*0.4)</f>
        <v>2169.2535939999998</v>
      </c>
      <c r="I325" s="17">
        <f>SUM(($I$5*0.6)*Table1[[#This Row],[Column4]])+($I$5*0.4)</f>
        <v>4096.6862570000003</v>
      </c>
    </row>
    <row r="326" spans="1:9">
      <c r="A326" s="3" t="s">
        <v>807</v>
      </c>
      <c r="B326" s="13" t="s">
        <v>717</v>
      </c>
      <c r="C326" s="13" t="s">
        <v>202</v>
      </c>
      <c r="D326" s="13">
        <v>1.1214999999999999</v>
      </c>
      <c r="E326" s="17">
        <f>SUM(($E$5*0.6)*Table1[[#This Row],[Column4]])+($E$5*0.4)</f>
        <v>865.79811300000006</v>
      </c>
      <c r="F326" s="17">
        <f>SUM(($F$5*0.6)*Table1[[#This Row],[Column4]])+($F$5*0.4)</f>
        <v>2076.2760799999996</v>
      </c>
      <c r="G326" s="17">
        <f>SUM(($G$5*0.6)*Table1[[#This Row],[Column4]])+($G$5*0.4)</f>
        <v>3355.0226739999998</v>
      </c>
      <c r="H326" s="17">
        <f>SUM(($H$5*0.6)*Table1[[#This Row],[Column4]])+($H$5*0.4)</f>
        <v>2169.2535939999998</v>
      </c>
      <c r="I326" s="17">
        <f>SUM(($I$5*0.6)*Table1[[#This Row],[Column4]])+($I$5*0.4)</f>
        <v>4096.6862570000003</v>
      </c>
    </row>
    <row r="327" spans="1:9">
      <c r="A327" s="3" t="s">
        <v>807</v>
      </c>
      <c r="B327" s="13" t="s">
        <v>719</v>
      </c>
      <c r="C327" s="13" t="s">
        <v>209</v>
      </c>
      <c r="D327" s="13">
        <v>1</v>
      </c>
      <c r="E327" s="17">
        <f>SUM(($E$5*0.6)*Table1[[#This Row],[Column4]])+($E$5*0.4)</f>
        <v>806.97</v>
      </c>
      <c r="F327" s="17">
        <f>SUM(($F$5*0.6)*Table1[[#This Row],[Column4]])+($F$5*0.4)</f>
        <v>1935.1999999999998</v>
      </c>
      <c r="G327" s="17">
        <f>SUM(($G$5*0.6)*Table1[[#This Row],[Column4]])+($G$5*0.4)</f>
        <v>3127.06</v>
      </c>
      <c r="H327" s="17">
        <f>SUM(($H$5*0.6)*Table1[[#This Row],[Column4]])+($H$5*0.4)</f>
        <v>2021.8600000000001</v>
      </c>
      <c r="I327" s="17">
        <f>SUM(($I$5*0.6)*Table1[[#This Row],[Column4]])+($I$5*0.4)</f>
        <v>3818.33</v>
      </c>
    </row>
    <row r="328" spans="1:9">
      <c r="A328" s="3" t="s">
        <v>809</v>
      </c>
      <c r="B328" s="13" t="s">
        <v>721</v>
      </c>
      <c r="C328" s="13" t="s">
        <v>156</v>
      </c>
      <c r="D328" s="13">
        <v>0.75660000000000005</v>
      </c>
      <c r="E328" s="17">
        <f>SUM(($E$5*0.6)*Table1[[#This Row],[Column4]])+($E$5*0.4)</f>
        <v>689.12010120000002</v>
      </c>
      <c r="F328" s="17">
        <f>SUM(($F$5*0.6)*Table1[[#This Row],[Column4]])+($F$5*0.4)</f>
        <v>1652.583392</v>
      </c>
      <c r="G328" s="17">
        <f>SUM(($G$5*0.6)*Table1[[#This Row],[Column4]])+($G$5*0.4)</f>
        <v>2670.3841576</v>
      </c>
      <c r="H328" s="17">
        <f>SUM(($H$5*0.6)*Table1[[#This Row],[Column4]])+($H$5*0.4)</f>
        <v>1726.5875656000001</v>
      </c>
      <c r="I328" s="17">
        <f>SUM(($I$5*0.6)*Table1[[#This Row],[Column4]])+($I$5*0.4)</f>
        <v>3260.7010868000002</v>
      </c>
    </row>
    <row r="329" spans="1:9">
      <c r="A329" s="3" t="s">
        <v>811</v>
      </c>
      <c r="B329" s="13" t="s">
        <v>723</v>
      </c>
      <c r="C329" s="13" t="s">
        <v>165</v>
      </c>
      <c r="D329" s="13">
        <v>1.2765</v>
      </c>
      <c r="E329" s="17">
        <f>SUM(($E$5*0.6)*Table1[[#This Row],[Column4]])+($E$5*0.4)</f>
        <v>940.84632299999998</v>
      </c>
      <c r="F329" s="17">
        <f>SUM(($F$5*0.6)*Table1[[#This Row],[Column4]])+($F$5*0.4)</f>
        <v>2256.2496799999999</v>
      </c>
      <c r="G329" s="17">
        <f>SUM(($G$5*0.6)*Table1[[#This Row],[Column4]])+($G$5*0.4)</f>
        <v>3645.839254</v>
      </c>
      <c r="H329" s="17">
        <f>SUM(($H$5*0.6)*Table1[[#This Row],[Column4]])+($H$5*0.4)</f>
        <v>2357.2865739999997</v>
      </c>
      <c r="I329" s="17">
        <f>SUM(($I$5*0.6)*Table1[[#This Row],[Column4]])+($I$5*0.4)</f>
        <v>4451.7909470000004</v>
      </c>
    </row>
    <row r="330" spans="1:9">
      <c r="A330" s="3" t="s">
        <v>813</v>
      </c>
      <c r="B330" s="13" t="s">
        <v>725</v>
      </c>
      <c r="C330" s="13" t="s">
        <v>191</v>
      </c>
      <c r="D330" s="13">
        <v>0.7873</v>
      </c>
      <c r="E330" s="17">
        <f>SUM(($E$5*0.6)*Table1[[#This Row],[Column4]])+($E$5*0.4)</f>
        <v>703.98448860000008</v>
      </c>
      <c r="F330" s="17">
        <f>SUM(($F$5*0.6)*Table1[[#This Row],[Column4]])+($F$5*0.4)</f>
        <v>1688.2297759999999</v>
      </c>
      <c r="G330" s="17">
        <f>SUM(($G$5*0.6)*Table1[[#This Row],[Column4]])+($G$5*0.4)</f>
        <v>2727.9846028000002</v>
      </c>
      <c r="H330" s="17">
        <f>SUM(($H$5*0.6)*Table1[[#This Row],[Column4]])+($H$5*0.4)</f>
        <v>1763.8302268</v>
      </c>
      <c r="I330" s="17">
        <f>SUM(($I$5*0.6)*Table1[[#This Row],[Column4]])+($I$5*0.4)</f>
        <v>3331.0347253999998</v>
      </c>
    </row>
    <row r="331" spans="1:9">
      <c r="A331" s="3" t="s">
        <v>815</v>
      </c>
      <c r="B331" s="13" t="s">
        <v>727</v>
      </c>
      <c r="C331" s="13" t="s">
        <v>201</v>
      </c>
      <c r="D331" s="13">
        <v>0.8851</v>
      </c>
      <c r="E331" s="17">
        <f>SUM(($E$5*0.6)*Table1[[#This Row],[Column4]])+($E$5*0.4)</f>
        <v>751.33748820000005</v>
      </c>
      <c r="F331" s="17">
        <f>SUM(($F$5*0.6)*Table1[[#This Row],[Column4]])+($F$5*0.4)</f>
        <v>1801.7873119999999</v>
      </c>
      <c r="G331" s="17">
        <f>SUM(($G$5*0.6)*Table1[[#This Row],[Column4]])+($G$5*0.4)</f>
        <v>2911.4804835999998</v>
      </c>
      <c r="H331" s="17">
        <f>SUM(($H$5*0.6)*Table1[[#This Row],[Column4]])+($H$5*0.4)</f>
        <v>1882.4729716000002</v>
      </c>
      <c r="I331" s="17">
        <f>SUM(($I$5*0.6)*Table1[[#This Row],[Column4]])+($I$5*0.4)</f>
        <v>3555.0943298000002</v>
      </c>
    </row>
    <row r="332" spans="1:9">
      <c r="A332" s="3" t="s">
        <v>817</v>
      </c>
      <c r="B332" s="13" t="s">
        <v>729</v>
      </c>
      <c r="C332" s="13" t="s">
        <v>156</v>
      </c>
      <c r="D332" s="13">
        <v>0.75590000000000002</v>
      </c>
      <c r="E332" s="17">
        <f>SUM(($E$5*0.6)*Table1[[#This Row],[Column4]])+($E$5*0.4)</f>
        <v>688.78117380000003</v>
      </c>
      <c r="F332" s="17">
        <f>SUM(($F$5*0.6)*Table1[[#This Row],[Column4]])+($F$5*0.4)</f>
        <v>1651.7706079999998</v>
      </c>
      <c r="G332" s="17">
        <f>SUM(($G$5*0.6)*Table1[[#This Row],[Column4]])+($G$5*0.4)</f>
        <v>2669.0707923999998</v>
      </c>
      <c r="H332" s="17">
        <f>SUM(($H$5*0.6)*Table1[[#This Row],[Column4]])+($H$5*0.4)</f>
        <v>1725.7383844000001</v>
      </c>
      <c r="I332" s="17">
        <f>SUM(($I$5*0.6)*Table1[[#This Row],[Column4]])+($I$5*0.4)</f>
        <v>3259.0973881999998</v>
      </c>
    </row>
    <row r="333" spans="1:9">
      <c r="A333" s="3" t="s">
        <v>819</v>
      </c>
      <c r="B333" s="13" t="s">
        <v>1137</v>
      </c>
      <c r="C333" s="13" t="s">
        <v>235</v>
      </c>
      <c r="D333" s="13">
        <v>0.98799999999999999</v>
      </c>
      <c r="E333" s="17">
        <f>SUM(($E$5*0.6)*Table1[[#This Row],[Column4]])+($E$5*0.4)</f>
        <v>801.15981600000009</v>
      </c>
      <c r="F333" s="17">
        <f>SUM(($F$5*0.6)*Table1[[#This Row],[Column4]])+($F$5*0.4)</f>
        <v>1921.26656</v>
      </c>
      <c r="G333" s="17">
        <f>SUM(($G$5*0.6)*Table1[[#This Row],[Column4]])+($G$5*0.4)</f>
        <v>3104.5451679999996</v>
      </c>
      <c r="H333" s="17">
        <f>SUM(($H$5*0.6)*Table1[[#This Row],[Column4]])+($H$5*0.4)</f>
        <v>2007.302608</v>
      </c>
      <c r="I333" s="17">
        <f>SUM(($I$5*0.6)*Table1[[#This Row],[Column4]])+($I$5*0.4)</f>
        <v>3790.8380239999997</v>
      </c>
    </row>
    <row r="334" spans="1:9">
      <c r="A334" s="3" t="s">
        <v>821</v>
      </c>
      <c r="B334" s="13" t="s">
        <v>732</v>
      </c>
      <c r="C334" s="13" t="s">
        <v>256</v>
      </c>
      <c r="D334" s="13">
        <v>0.82769999999999999</v>
      </c>
      <c r="E334" s="17">
        <f>SUM(($E$5*0.6)*Table1[[#This Row],[Column4]])+($E$5*0.4)</f>
        <v>723.54544140000007</v>
      </c>
      <c r="F334" s="17">
        <f>SUM(($F$5*0.6)*Table1[[#This Row],[Column4]])+($F$5*0.4)</f>
        <v>1735.1390240000001</v>
      </c>
      <c r="G334" s="17">
        <f>SUM(($G$5*0.6)*Table1[[#This Row],[Column4]])+($G$5*0.4)</f>
        <v>2803.7845372000002</v>
      </c>
      <c r="H334" s="17">
        <f>SUM(($H$5*0.6)*Table1[[#This Row],[Column4]])+($H$5*0.4)</f>
        <v>1812.8401131999999</v>
      </c>
      <c r="I334" s="17">
        <f>SUM(($I$5*0.6)*Table1[[#This Row],[Column4]])+($I$5*0.4)</f>
        <v>3423.5910445999998</v>
      </c>
    </row>
    <row r="335" spans="1:9">
      <c r="A335" s="3" t="s">
        <v>823</v>
      </c>
      <c r="B335" s="13" t="s">
        <v>734</v>
      </c>
      <c r="C335" s="13" t="s">
        <v>244</v>
      </c>
      <c r="D335" s="13">
        <v>0.70640000000000003</v>
      </c>
      <c r="E335" s="17">
        <f>SUM(($E$5*0.6)*Table1[[#This Row],[Column4]])+($E$5*0.4)</f>
        <v>664.81416480000007</v>
      </c>
      <c r="F335" s="17">
        <f>SUM(($F$5*0.6)*Table1[[#This Row],[Column4]])+($F$5*0.4)</f>
        <v>1594.2951680000001</v>
      </c>
      <c r="G335" s="17">
        <f>SUM(($G$5*0.6)*Table1[[#This Row],[Column4]])+($G$5*0.4)</f>
        <v>2576.1971103999999</v>
      </c>
      <c r="H335" s="17">
        <f>SUM(($H$5*0.6)*Table1[[#This Row],[Column4]])+($H$5*0.4)</f>
        <v>1665.6891424</v>
      </c>
      <c r="I335" s="17">
        <f>SUM(($I$5*0.6)*Table1[[#This Row],[Column4]])+($I$5*0.4)</f>
        <v>3145.6929872000001</v>
      </c>
    </row>
    <row r="336" spans="1:9">
      <c r="A336" s="3" t="s">
        <v>825</v>
      </c>
      <c r="B336" s="13" t="s">
        <v>736</v>
      </c>
      <c r="C336" s="13" t="s">
        <v>254</v>
      </c>
      <c r="D336" s="13">
        <v>1.0185</v>
      </c>
      <c r="E336" s="17">
        <f>SUM(($E$5*0.6)*Table1[[#This Row],[Column4]])+($E$5*0.4)</f>
        <v>815.927367</v>
      </c>
      <c r="F336" s="17">
        <f>SUM(($F$5*0.6)*Table1[[#This Row],[Column4]])+($F$5*0.4)</f>
        <v>1956.6807199999998</v>
      </c>
      <c r="G336" s="17">
        <f>SUM(($G$5*0.6)*Table1[[#This Row],[Column4]])+($G$5*0.4)</f>
        <v>3161.7703659999997</v>
      </c>
      <c r="H336" s="17">
        <f>SUM(($H$5*0.6)*Table1[[#This Row],[Column4]])+($H$5*0.4)</f>
        <v>2044.3026460000001</v>
      </c>
      <c r="I336" s="17">
        <f>SUM(($I$5*0.6)*Table1[[#This Row],[Column4]])+($I$5*0.4)</f>
        <v>3860.713463</v>
      </c>
    </row>
    <row r="337" spans="1:9">
      <c r="A337" s="3" t="s">
        <v>827</v>
      </c>
      <c r="B337" s="13" t="s">
        <v>738</v>
      </c>
      <c r="C337" s="13" t="s">
        <v>182</v>
      </c>
      <c r="D337" s="13">
        <v>0.92279999999999995</v>
      </c>
      <c r="E337" s="17">
        <f>SUM(($E$5*0.6)*Table1[[#This Row],[Column4]])+($E$5*0.4)</f>
        <v>769.59114959999999</v>
      </c>
      <c r="F337" s="17">
        <f>SUM(($F$5*0.6)*Table1[[#This Row],[Column4]])+($F$5*0.4)</f>
        <v>1845.5615359999997</v>
      </c>
      <c r="G337" s="17">
        <f>SUM(($G$5*0.6)*Table1[[#This Row],[Column4]])+($G$5*0.4)</f>
        <v>2982.2145807999996</v>
      </c>
      <c r="H337" s="17">
        <f>SUM(($H$5*0.6)*Table1[[#This Row],[Column4]])+($H$5*0.4)</f>
        <v>1928.2074447999998</v>
      </c>
      <c r="I337" s="17">
        <f>SUM(($I$5*0.6)*Table1[[#This Row],[Column4]])+($I$5*0.4)</f>
        <v>3641.4649544000004</v>
      </c>
    </row>
    <row r="338" spans="1:9">
      <c r="A338" s="3" t="s">
        <v>829</v>
      </c>
      <c r="B338" s="13" t="s">
        <v>740</v>
      </c>
      <c r="C338" s="13" t="s">
        <v>201</v>
      </c>
      <c r="D338" s="13">
        <v>0.94010000000000005</v>
      </c>
      <c r="E338" s="17">
        <f>SUM(($E$5*0.6)*Table1[[#This Row],[Column4]])+($E$5*0.4)</f>
        <v>777.96749820000002</v>
      </c>
      <c r="F338" s="17">
        <f>SUM(($F$5*0.6)*Table1[[#This Row],[Column4]])+($F$5*0.4)</f>
        <v>1865.6489120000001</v>
      </c>
      <c r="G338" s="17">
        <f>SUM(($G$5*0.6)*Table1[[#This Row],[Column4]])+($G$5*0.4)</f>
        <v>3014.6734636000001</v>
      </c>
      <c r="H338" s="17">
        <f>SUM(($H$5*0.6)*Table1[[#This Row],[Column4]])+($H$5*0.4)</f>
        <v>1949.1943516000001</v>
      </c>
      <c r="I338" s="17">
        <f>SUM(($I$5*0.6)*Table1[[#This Row],[Column4]])+($I$5*0.4)</f>
        <v>3681.0992198000004</v>
      </c>
    </row>
    <row r="339" spans="1:9">
      <c r="A339" s="3" t="s">
        <v>831</v>
      </c>
      <c r="B339" s="13" t="s">
        <v>742</v>
      </c>
      <c r="C339" s="13" t="s">
        <v>240</v>
      </c>
      <c r="D339" s="13">
        <v>0.84050000000000002</v>
      </c>
      <c r="E339" s="17">
        <f>SUM(($E$5*0.6)*Table1[[#This Row],[Column4]])+($E$5*0.4)</f>
        <v>729.74297100000001</v>
      </c>
      <c r="F339" s="17">
        <f>SUM(($F$5*0.6)*Table1[[#This Row],[Column4]])+($F$5*0.4)</f>
        <v>1750.00136</v>
      </c>
      <c r="G339" s="17">
        <f>SUM(($G$5*0.6)*Table1[[#This Row],[Column4]])+($G$5*0.4)</f>
        <v>2827.800358</v>
      </c>
      <c r="H339" s="17">
        <f>SUM(($H$5*0.6)*Table1[[#This Row],[Column4]])+($H$5*0.4)</f>
        <v>1828.3679980000002</v>
      </c>
      <c r="I339" s="17">
        <f>SUM(($I$5*0.6)*Table1[[#This Row],[Column4]])+($I$5*0.4)</f>
        <v>3452.9158190000003</v>
      </c>
    </row>
    <row r="340" spans="1:9">
      <c r="A340" s="3" t="s">
        <v>833</v>
      </c>
      <c r="B340" s="13" t="s">
        <v>742</v>
      </c>
      <c r="C340" s="13" t="s">
        <v>224</v>
      </c>
      <c r="D340" s="13">
        <v>0.84050000000000002</v>
      </c>
      <c r="E340" s="17">
        <f>SUM(($E$5*0.6)*Table1[[#This Row],[Column4]])+($E$5*0.4)</f>
        <v>729.74297100000001</v>
      </c>
      <c r="F340" s="17">
        <f>SUM(($F$5*0.6)*Table1[[#This Row],[Column4]])+($F$5*0.4)</f>
        <v>1750.00136</v>
      </c>
      <c r="G340" s="17">
        <f>SUM(($G$5*0.6)*Table1[[#This Row],[Column4]])+($G$5*0.4)</f>
        <v>2827.800358</v>
      </c>
      <c r="H340" s="17">
        <f>SUM(($H$5*0.6)*Table1[[#This Row],[Column4]])+($H$5*0.4)</f>
        <v>1828.3679980000002</v>
      </c>
      <c r="I340" s="17">
        <f>SUM(($I$5*0.6)*Table1[[#This Row],[Column4]])+($I$5*0.4)</f>
        <v>3452.9158190000003</v>
      </c>
    </row>
    <row r="341" spans="1:9">
      <c r="A341" s="3" t="s">
        <v>835</v>
      </c>
      <c r="B341" s="13" t="s">
        <v>744</v>
      </c>
      <c r="C341" s="13" t="s">
        <v>165</v>
      </c>
      <c r="D341" s="13">
        <v>1.5492999999999999</v>
      </c>
      <c r="E341" s="17">
        <f>SUM(($E$5*0.6)*Table1[[#This Row],[Column4]])+($E$5*0.4)</f>
        <v>1072.9311726000001</v>
      </c>
      <c r="F341" s="17">
        <f>SUM(($F$5*0.6)*Table1[[#This Row],[Column4]])+($F$5*0.4)</f>
        <v>2573.0032159999996</v>
      </c>
      <c r="G341" s="17">
        <f>SUM(($G$5*0.6)*Table1[[#This Row],[Column4]])+($G$5*0.4)</f>
        <v>4157.6764347999997</v>
      </c>
      <c r="H341" s="17">
        <f>SUM(($H$5*0.6)*Table1[[#This Row],[Column4]])+($H$5*0.4)</f>
        <v>2688.2246187999999</v>
      </c>
      <c r="I341" s="17">
        <f>SUM(($I$5*0.6)*Table1[[#This Row],[Column4]])+($I$5*0.4)</f>
        <v>5076.7752013999998</v>
      </c>
    </row>
    <row r="342" spans="1:9">
      <c r="A342" s="3" t="s">
        <v>837</v>
      </c>
      <c r="B342" s="13" t="s">
        <v>746</v>
      </c>
      <c r="C342" s="13" t="s">
        <v>172</v>
      </c>
      <c r="D342" s="13">
        <v>0.86699999999999999</v>
      </c>
      <c r="E342" s="17">
        <f>SUM(($E$5*0.6)*Table1[[#This Row],[Column4]])+($E$5*0.4)</f>
        <v>742.57379400000002</v>
      </c>
      <c r="F342" s="17">
        <f>SUM(($F$5*0.6)*Table1[[#This Row],[Column4]])+($F$5*0.4)</f>
        <v>1780.7710400000001</v>
      </c>
      <c r="G342" s="17">
        <f>SUM(($G$5*0.6)*Table1[[#This Row],[Column4]])+($G$5*0.4)</f>
        <v>2877.5206120000003</v>
      </c>
      <c r="H342" s="17">
        <f>SUM(($H$5*0.6)*Table1[[#This Row],[Column4]])+($H$5*0.4)</f>
        <v>1860.5155719999998</v>
      </c>
      <c r="I342" s="17">
        <f>SUM(($I$5*0.6)*Table1[[#This Row],[Column4]])+($I$5*0.4)</f>
        <v>3513.6272660000004</v>
      </c>
    </row>
    <row r="343" spans="1:9">
      <c r="A343" s="3" t="s">
        <v>840</v>
      </c>
      <c r="B343" s="13" t="s">
        <v>1044</v>
      </c>
      <c r="C343" s="13" t="s">
        <v>244</v>
      </c>
      <c r="D343" s="13">
        <v>0.87870000000000004</v>
      </c>
      <c r="E343" s="17">
        <f>SUM(($E$5*0.6)*Table1[[#This Row],[Column4]])+($E$5*0.4)</f>
        <v>748.23872340000003</v>
      </c>
      <c r="F343" s="17">
        <f>SUM(($F$5*0.6)*Table1[[#This Row],[Column4]])+($F$5*0.4)</f>
        <v>1794.3561439999999</v>
      </c>
      <c r="G343" s="17">
        <f>SUM(($G$5*0.6)*Table1[[#This Row],[Column4]])+($G$5*0.4)</f>
        <v>2899.4725731999997</v>
      </c>
      <c r="H343" s="17">
        <f>SUM(($H$5*0.6)*Table1[[#This Row],[Column4]])+($H$5*0.4)</f>
        <v>1874.7090292000003</v>
      </c>
      <c r="I343" s="17">
        <f>SUM(($I$5*0.6)*Table1[[#This Row],[Column4]])+($I$5*0.4)</f>
        <v>3540.4319426000002</v>
      </c>
    </row>
    <row r="344" spans="1:9">
      <c r="A344" s="3" t="s">
        <v>843</v>
      </c>
      <c r="B344" s="13" t="s">
        <v>748</v>
      </c>
      <c r="C344" s="13" t="s">
        <v>222</v>
      </c>
      <c r="D344" s="13">
        <v>1.3525</v>
      </c>
      <c r="E344" s="17">
        <f>SUM(($E$5*0.6)*Table1[[#This Row],[Column4]])+($E$5*0.4)</f>
        <v>977.64415500000007</v>
      </c>
      <c r="F344" s="17">
        <f>SUM(($F$5*0.6)*Table1[[#This Row],[Column4]])+($F$5*0.4)</f>
        <v>2344.4947999999999</v>
      </c>
      <c r="G344" s="17">
        <f>SUM(($G$5*0.6)*Table1[[#This Row],[Column4]])+($G$5*0.4)</f>
        <v>3788.4331900000002</v>
      </c>
      <c r="H344" s="17">
        <f>SUM(($H$5*0.6)*Table1[[#This Row],[Column4]])+($H$5*0.4)</f>
        <v>2449.4833899999999</v>
      </c>
      <c r="I344" s="17">
        <f>SUM(($I$5*0.6)*Table1[[#This Row],[Column4]])+($I$5*0.4)</f>
        <v>4625.9067949999999</v>
      </c>
    </row>
    <row r="345" spans="1:9">
      <c r="A345" s="3" t="s">
        <v>843</v>
      </c>
      <c r="B345" s="13" t="s">
        <v>750</v>
      </c>
      <c r="C345" s="13" t="s">
        <v>235</v>
      </c>
      <c r="D345" s="13">
        <v>1.1208</v>
      </c>
      <c r="E345" s="17">
        <f>SUM(($E$5*0.6)*Table1[[#This Row],[Column4]])+($E$5*0.4)</f>
        <v>865.45918560000007</v>
      </c>
      <c r="F345" s="17">
        <f>SUM(($F$5*0.6)*Table1[[#This Row],[Column4]])+($F$5*0.4)</f>
        <v>2075.4632959999999</v>
      </c>
      <c r="G345" s="17">
        <f>SUM(($G$5*0.6)*Table1[[#This Row],[Column4]])+($G$5*0.4)</f>
        <v>3353.7093088000001</v>
      </c>
      <c r="H345" s="17">
        <f>SUM(($H$5*0.6)*Table1[[#This Row],[Column4]])+($H$5*0.4)</f>
        <v>2168.4044128</v>
      </c>
      <c r="I345" s="17">
        <f>SUM(($I$5*0.6)*Table1[[#This Row],[Column4]])+($I$5*0.4)</f>
        <v>4095.0825584000004</v>
      </c>
    </row>
    <row r="346" spans="1:9">
      <c r="A346" s="3" t="s">
        <v>845</v>
      </c>
      <c r="B346" s="13" t="s">
        <v>750</v>
      </c>
      <c r="C346" s="13" t="s">
        <v>218</v>
      </c>
      <c r="D346" s="13">
        <v>1.1208</v>
      </c>
      <c r="E346" s="17">
        <f>SUM(($E$5*0.6)*Table1[[#This Row],[Column4]])+($E$5*0.4)</f>
        <v>865.45918560000007</v>
      </c>
      <c r="F346" s="17">
        <f>SUM(($F$5*0.6)*Table1[[#This Row],[Column4]])+($F$5*0.4)</f>
        <v>2075.4632959999999</v>
      </c>
      <c r="G346" s="17">
        <f>SUM(($G$5*0.6)*Table1[[#This Row],[Column4]])+($G$5*0.4)</f>
        <v>3353.7093088000001</v>
      </c>
      <c r="H346" s="17">
        <f>SUM(($H$5*0.6)*Table1[[#This Row],[Column4]])+($H$5*0.4)</f>
        <v>2168.4044128</v>
      </c>
      <c r="I346" s="17">
        <f>SUM(($I$5*0.6)*Table1[[#This Row],[Column4]])+($I$5*0.4)</f>
        <v>4095.0825584000004</v>
      </c>
    </row>
    <row r="347" spans="1:9">
      <c r="A347" s="3" t="s">
        <v>845</v>
      </c>
      <c r="B347" s="13" t="s">
        <v>752</v>
      </c>
      <c r="C347" s="13" t="s">
        <v>224</v>
      </c>
      <c r="D347" s="13">
        <v>0.82340000000000002</v>
      </c>
      <c r="E347" s="17">
        <f>SUM(($E$5*0.6)*Table1[[#This Row],[Column4]])+($E$5*0.4)</f>
        <v>721.46345880000001</v>
      </c>
      <c r="F347" s="17">
        <f>SUM(($F$5*0.6)*Table1[[#This Row],[Column4]])+($F$5*0.4)</f>
        <v>1730.1462080000001</v>
      </c>
      <c r="G347" s="17">
        <f>SUM(($G$5*0.6)*Table1[[#This Row],[Column4]])+($G$5*0.4)</f>
        <v>2795.7167224</v>
      </c>
      <c r="H347" s="17">
        <f>SUM(($H$5*0.6)*Table1[[#This Row],[Column4]])+($H$5*0.4)</f>
        <v>1807.6237144000002</v>
      </c>
      <c r="I347" s="17">
        <f>SUM(($I$5*0.6)*Table1[[#This Row],[Column4]])+($I$5*0.4)</f>
        <v>3413.7397532000005</v>
      </c>
    </row>
    <row r="348" spans="1:9">
      <c r="A348" s="3" t="s">
        <v>847</v>
      </c>
      <c r="B348" s="13" t="s">
        <v>1045</v>
      </c>
      <c r="C348" s="13" t="s">
        <v>168</v>
      </c>
      <c r="D348" s="13">
        <v>1.1754</v>
      </c>
      <c r="E348" s="17">
        <f>SUM(($E$5*0.6)*Table1[[#This Row],[Column4]])+($E$5*0.4)</f>
        <v>891.89552279999998</v>
      </c>
      <c r="F348" s="17">
        <f>SUM(($F$5*0.6)*Table1[[#This Row],[Column4]])+($F$5*0.4)</f>
        <v>2138.8604479999999</v>
      </c>
      <c r="G348" s="17">
        <f>SUM(($G$5*0.6)*Table1[[#This Row],[Column4]])+($G$5*0.4)</f>
        <v>3456.1517943999997</v>
      </c>
      <c r="H348" s="17">
        <f>SUM(($H$5*0.6)*Table1[[#This Row],[Column4]])+($H$5*0.4)</f>
        <v>2234.6405463999999</v>
      </c>
      <c r="I348" s="17">
        <f>SUM(($I$5*0.6)*Table1[[#This Row],[Column4]])+($I$5*0.4)</f>
        <v>4220.1710492000002</v>
      </c>
    </row>
    <row r="349" spans="1:9">
      <c r="A349" s="3" t="s">
        <v>849</v>
      </c>
      <c r="B349" s="13" t="s">
        <v>754</v>
      </c>
      <c r="C349" s="13" t="s">
        <v>191</v>
      </c>
      <c r="D349" s="13">
        <v>0.8236</v>
      </c>
      <c r="E349" s="17">
        <f>SUM(($E$5*0.6)*Table1[[#This Row],[Column4]])+($E$5*0.4)</f>
        <v>721.56029520000004</v>
      </c>
      <c r="F349" s="17">
        <f>SUM(($F$5*0.6)*Table1[[#This Row],[Column4]])+($F$5*0.4)</f>
        <v>1730.378432</v>
      </c>
      <c r="G349" s="17">
        <f>SUM(($G$5*0.6)*Table1[[#This Row],[Column4]])+($G$5*0.4)</f>
        <v>2796.0919696000001</v>
      </c>
      <c r="H349" s="17">
        <f>SUM(($H$5*0.6)*Table1[[#This Row],[Column4]])+($H$5*0.4)</f>
        <v>1807.8663376</v>
      </c>
      <c r="I349" s="17">
        <f>SUM(($I$5*0.6)*Table1[[#This Row],[Column4]])+($I$5*0.4)</f>
        <v>3414.1979528000002</v>
      </c>
    </row>
    <row r="350" spans="1:9">
      <c r="A350" s="3" t="s">
        <v>851</v>
      </c>
      <c r="B350" s="13" t="s">
        <v>756</v>
      </c>
      <c r="C350" s="13" t="s">
        <v>222</v>
      </c>
      <c r="D350" s="13">
        <v>1.2866</v>
      </c>
      <c r="E350" s="17">
        <f>SUM(($E$5*0.6)*Table1[[#This Row],[Column4]])+($E$5*0.4)</f>
        <v>945.73656119999998</v>
      </c>
      <c r="F350" s="17">
        <f>SUM(($F$5*0.6)*Table1[[#This Row],[Column4]])+($F$5*0.4)</f>
        <v>2267.9769919999999</v>
      </c>
      <c r="G350" s="17">
        <f>SUM(($G$5*0.6)*Table1[[#This Row],[Column4]])+($G$5*0.4)</f>
        <v>3664.7892376</v>
      </c>
      <c r="H350" s="17">
        <f>SUM(($H$5*0.6)*Table1[[#This Row],[Column4]])+($H$5*0.4)</f>
        <v>2369.5390456</v>
      </c>
      <c r="I350" s="17">
        <f>SUM(($I$5*0.6)*Table1[[#This Row],[Column4]])+($I$5*0.4)</f>
        <v>4474.9300267999997</v>
      </c>
    </row>
    <row r="351" spans="1:9">
      <c r="A351" s="3" t="s">
        <v>851</v>
      </c>
      <c r="B351" s="13" t="s">
        <v>756</v>
      </c>
      <c r="C351" s="13" t="s">
        <v>218</v>
      </c>
      <c r="D351" s="13">
        <v>1.2866</v>
      </c>
      <c r="E351" s="17">
        <f>SUM(($E$5*0.6)*Table1[[#This Row],[Column4]])+($E$5*0.4)</f>
        <v>945.73656119999998</v>
      </c>
      <c r="F351" s="17">
        <f>SUM(($F$5*0.6)*Table1[[#This Row],[Column4]])+($F$5*0.4)</f>
        <v>2267.9769919999999</v>
      </c>
      <c r="G351" s="17">
        <f>SUM(($G$5*0.6)*Table1[[#This Row],[Column4]])+($G$5*0.4)</f>
        <v>3664.7892376</v>
      </c>
      <c r="H351" s="17">
        <f>SUM(($H$5*0.6)*Table1[[#This Row],[Column4]])+($H$5*0.4)</f>
        <v>2369.5390456</v>
      </c>
      <c r="I351" s="17">
        <f>SUM(($I$5*0.6)*Table1[[#This Row],[Column4]])+($I$5*0.4)</f>
        <v>4474.9300267999997</v>
      </c>
    </row>
    <row r="352" spans="1:9">
      <c r="A352" s="3" t="s">
        <v>853</v>
      </c>
      <c r="B352" s="13" t="s">
        <v>758</v>
      </c>
      <c r="C352" s="13" t="s">
        <v>201</v>
      </c>
      <c r="D352" s="13">
        <v>0.85980000000000001</v>
      </c>
      <c r="E352" s="17">
        <f>SUM(($E$5*0.6)*Table1[[#This Row],[Column4]])+($E$5*0.4)</f>
        <v>739.08768359999999</v>
      </c>
      <c r="F352" s="17">
        <f>SUM(($F$5*0.6)*Table1[[#This Row],[Column4]])+($F$5*0.4)</f>
        <v>1772.4109760000001</v>
      </c>
      <c r="G352" s="17">
        <f>SUM(($G$5*0.6)*Table1[[#This Row],[Column4]])+($G$5*0.4)</f>
        <v>2864.0117128000002</v>
      </c>
      <c r="H352" s="17">
        <f>SUM(($H$5*0.6)*Table1[[#This Row],[Column4]])+($H$5*0.4)</f>
        <v>1851.7811368000002</v>
      </c>
      <c r="I352" s="17">
        <f>SUM(($I$5*0.6)*Table1[[#This Row],[Column4]])+($I$5*0.4)</f>
        <v>3497.1320804000002</v>
      </c>
    </row>
    <row r="353" spans="1:9">
      <c r="A353" s="3" t="s">
        <v>855</v>
      </c>
      <c r="B353" s="13" t="s">
        <v>760</v>
      </c>
      <c r="C353" s="13" t="s">
        <v>172</v>
      </c>
      <c r="D353" s="13">
        <v>0.92049999999999998</v>
      </c>
      <c r="E353" s="17">
        <f>SUM(($E$5*0.6)*Table1[[#This Row],[Column4]])+($E$5*0.4)</f>
        <v>768.477531</v>
      </c>
      <c r="F353" s="17">
        <f>SUM(($F$5*0.6)*Table1[[#This Row],[Column4]])+($F$5*0.4)</f>
        <v>1842.8909599999997</v>
      </c>
      <c r="G353" s="17">
        <f>SUM(($G$5*0.6)*Table1[[#This Row],[Column4]])+($G$5*0.4)</f>
        <v>2977.899238</v>
      </c>
      <c r="H353" s="17">
        <f>SUM(($H$5*0.6)*Table1[[#This Row],[Column4]])+($H$5*0.4)</f>
        <v>1925.4172779999999</v>
      </c>
      <c r="I353" s="17">
        <f>SUM(($I$5*0.6)*Table1[[#This Row],[Column4]])+($I$5*0.4)</f>
        <v>3636.195659</v>
      </c>
    </row>
    <row r="354" spans="1:9">
      <c r="A354" s="3" t="s">
        <v>857</v>
      </c>
      <c r="B354" s="13" t="s">
        <v>762</v>
      </c>
      <c r="C354" s="13" t="s">
        <v>168</v>
      </c>
      <c r="D354" s="13">
        <v>1.2425999999999999</v>
      </c>
      <c r="E354" s="17">
        <f>SUM(($E$5*0.6)*Table1[[#This Row],[Column4]])+($E$5*0.4)</f>
        <v>924.43255320000003</v>
      </c>
      <c r="F354" s="17">
        <f>SUM(($F$5*0.6)*Table1[[#This Row],[Column4]])+($F$5*0.4)</f>
        <v>2216.8877119999997</v>
      </c>
      <c r="G354" s="17">
        <f>SUM(($G$5*0.6)*Table1[[#This Row],[Column4]])+($G$5*0.4)</f>
        <v>3582.2348536</v>
      </c>
      <c r="H354" s="17">
        <f>SUM(($H$5*0.6)*Table1[[#This Row],[Column4]])+($H$5*0.4)</f>
        <v>2316.1619415999999</v>
      </c>
      <c r="I354" s="17">
        <f>SUM(($I$5*0.6)*Table1[[#This Row],[Column4]])+($I$5*0.4)</f>
        <v>4374.1261148000003</v>
      </c>
    </row>
    <row r="355" spans="1:9">
      <c r="A355" s="3" t="s">
        <v>859</v>
      </c>
      <c r="B355" s="13" t="s">
        <v>764</v>
      </c>
      <c r="C355" s="13" t="s">
        <v>165</v>
      </c>
      <c r="D355" s="13">
        <v>1.7353000000000001</v>
      </c>
      <c r="E355" s="17">
        <f>SUM(($E$5*0.6)*Table1[[#This Row],[Column4]])+($E$5*0.4)</f>
        <v>1162.9890246</v>
      </c>
      <c r="F355" s="17">
        <f>SUM(($F$5*0.6)*Table1[[#This Row],[Column4]])+($F$5*0.4)</f>
        <v>2788.971536</v>
      </c>
      <c r="G355" s="17">
        <f>SUM(($G$5*0.6)*Table1[[#This Row],[Column4]])+($G$5*0.4)</f>
        <v>4506.6563308000004</v>
      </c>
      <c r="H355" s="17">
        <f>SUM(($H$5*0.6)*Table1[[#This Row],[Column4]])+($H$5*0.4)</f>
        <v>2913.8641948000004</v>
      </c>
      <c r="I355" s="17">
        <f>SUM(($I$5*0.6)*Table1[[#This Row],[Column4]])+($I$5*0.4)</f>
        <v>5502.9008294000005</v>
      </c>
    </row>
    <row r="356" spans="1:9">
      <c r="A356" s="3" t="s">
        <v>861</v>
      </c>
      <c r="B356" s="13" t="s">
        <v>766</v>
      </c>
      <c r="C356" s="13" t="s">
        <v>172</v>
      </c>
      <c r="D356" s="13">
        <v>0.81779999999999997</v>
      </c>
      <c r="E356" s="17">
        <f>SUM(($E$5*0.6)*Table1[[#This Row],[Column4]])+($E$5*0.4)</f>
        <v>718.75203959999999</v>
      </c>
      <c r="F356" s="17">
        <f>SUM(($F$5*0.6)*Table1[[#This Row],[Column4]])+($F$5*0.4)</f>
        <v>1723.6439359999999</v>
      </c>
      <c r="G356" s="17">
        <f>SUM(($G$5*0.6)*Table1[[#This Row],[Column4]])+($G$5*0.4)</f>
        <v>2785.2098007999998</v>
      </c>
      <c r="H356" s="17">
        <f>SUM(($H$5*0.6)*Table1[[#This Row],[Column4]])+($H$5*0.4)</f>
        <v>1800.8302647999999</v>
      </c>
      <c r="I356" s="17">
        <f>SUM(($I$5*0.6)*Table1[[#This Row],[Column4]])+($I$5*0.4)</f>
        <v>3400.9101644000002</v>
      </c>
    </row>
    <row r="357" spans="1:9">
      <c r="A357" s="3" t="s">
        <v>863</v>
      </c>
      <c r="B357" s="13" t="s">
        <v>768</v>
      </c>
      <c r="C357" s="13" t="s">
        <v>218</v>
      </c>
      <c r="D357" s="13">
        <v>1.0955999999999999</v>
      </c>
      <c r="E357" s="17">
        <f>SUM(($E$5*0.6)*Table1[[#This Row],[Column4]])+($E$5*0.4)</f>
        <v>853.25779920000002</v>
      </c>
      <c r="F357" s="17">
        <f>SUM(($F$5*0.6)*Table1[[#This Row],[Column4]])+($F$5*0.4)</f>
        <v>2046.2030719999998</v>
      </c>
      <c r="G357" s="17">
        <f>SUM(($G$5*0.6)*Table1[[#This Row],[Column4]])+($G$5*0.4)</f>
        <v>3306.4281615999998</v>
      </c>
      <c r="H357" s="17">
        <f>SUM(($H$5*0.6)*Table1[[#This Row],[Column4]])+($H$5*0.4)</f>
        <v>2137.8338896</v>
      </c>
      <c r="I357" s="17">
        <f>SUM(($I$5*0.6)*Table1[[#This Row],[Column4]])+($I$5*0.4)</f>
        <v>4037.3494087999998</v>
      </c>
    </row>
    <row r="358" spans="1:9">
      <c r="A358" s="3" t="s">
        <v>866</v>
      </c>
      <c r="B358" s="13" t="s">
        <v>770</v>
      </c>
      <c r="C358" s="13" t="s">
        <v>247</v>
      </c>
      <c r="D358" s="13">
        <v>0.90620000000000001</v>
      </c>
      <c r="E358" s="17">
        <f>SUM(($E$5*0.6)*Table1[[#This Row],[Column4]])+($E$5*0.4)</f>
        <v>761.55372839999995</v>
      </c>
      <c r="F358" s="17">
        <f>SUM(($F$5*0.6)*Table1[[#This Row],[Column4]])+($F$5*0.4)</f>
        <v>1826.2869439999999</v>
      </c>
      <c r="G358" s="17">
        <f>SUM(($G$5*0.6)*Table1[[#This Row],[Column4]])+($G$5*0.4)</f>
        <v>2951.0690632000001</v>
      </c>
      <c r="H358" s="17">
        <f>SUM(($H$5*0.6)*Table1[[#This Row],[Column4]])+($H$5*0.4)</f>
        <v>1908.0697192000002</v>
      </c>
      <c r="I358" s="17">
        <f>SUM(($I$5*0.6)*Table1[[#This Row],[Column4]])+($I$5*0.4)</f>
        <v>3603.4343876000003</v>
      </c>
    </row>
    <row r="359" spans="1:9">
      <c r="A359" s="3" t="s">
        <v>868</v>
      </c>
      <c r="B359" s="13" t="s">
        <v>772</v>
      </c>
      <c r="C359" s="13" t="s">
        <v>249</v>
      </c>
      <c r="D359" s="13">
        <v>0.90310000000000001</v>
      </c>
      <c r="E359" s="17">
        <f>SUM(($E$5*0.6)*Table1[[#This Row],[Column4]])+($E$5*0.4)</f>
        <v>760.05276419999996</v>
      </c>
      <c r="F359" s="17">
        <f>SUM(($F$5*0.6)*Table1[[#This Row],[Column4]])+($F$5*0.4)</f>
        <v>1822.6874720000001</v>
      </c>
      <c r="G359" s="17">
        <f>SUM(($G$5*0.6)*Table1[[#This Row],[Column4]])+($G$5*0.4)</f>
        <v>2945.2527316000001</v>
      </c>
      <c r="H359" s="17">
        <f>SUM(($H$5*0.6)*Table1[[#This Row],[Column4]])+($H$5*0.4)</f>
        <v>1904.3090596000002</v>
      </c>
      <c r="I359" s="17">
        <f>SUM(($I$5*0.6)*Table1[[#This Row],[Column4]])+($I$5*0.4)</f>
        <v>3596.3322938000001</v>
      </c>
    </row>
    <row r="360" spans="1:9">
      <c r="A360" s="3" t="s">
        <v>870</v>
      </c>
      <c r="B360" s="13" t="s">
        <v>774</v>
      </c>
      <c r="C360" s="13" t="s">
        <v>229</v>
      </c>
      <c r="D360" s="13">
        <v>0.88139999999999996</v>
      </c>
      <c r="E360" s="17">
        <f>SUM(($E$5*0.6)*Table1[[#This Row],[Column4]])+($E$5*0.4)</f>
        <v>749.54601479999997</v>
      </c>
      <c r="F360" s="17">
        <f>SUM(($F$5*0.6)*Table1[[#This Row],[Column4]])+($F$5*0.4)</f>
        <v>1797.491168</v>
      </c>
      <c r="G360" s="17">
        <f>SUM(($G$5*0.6)*Table1[[#This Row],[Column4]])+($G$5*0.4)</f>
        <v>2904.5384104</v>
      </c>
      <c r="H360" s="17">
        <f>SUM(($H$5*0.6)*Table1[[#This Row],[Column4]])+($H$5*0.4)</f>
        <v>1877.9844423999998</v>
      </c>
      <c r="I360" s="17">
        <f>SUM(($I$5*0.6)*Table1[[#This Row],[Column4]])+($I$5*0.4)</f>
        <v>3546.6176372</v>
      </c>
    </row>
    <row r="361" spans="1:9">
      <c r="A361" s="3" t="s">
        <v>872</v>
      </c>
      <c r="B361" s="13" t="s">
        <v>776</v>
      </c>
      <c r="C361" s="13" t="s">
        <v>254</v>
      </c>
      <c r="D361" s="13">
        <v>1.1324000000000001</v>
      </c>
      <c r="E361" s="17">
        <f>SUM(($E$5*0.6)*Table1[[#This Row],[Column4]])+($E$5*0.4)</f>
        <v>871.07569680000006</v>
      </c>
      <c r="F361" s="17">
        <f>SUM(($F$5*0.6)*Table1[[#This Row],[Column4]])+($F$5*0.4)</f>
        <v>2088.932288</v>
      </c>
      <c r="G361" s="17">
        <f>SUM(($G$5*0.6)*Table1[[#This Row],[Column4]])+($G$5*0.4)</f>
        <v>3375.4736464000002</v>
      </c>
      <c r="H361" s="17">
        <f>SUM(($H$5*0.6)*Table1[[#This Row],[Column4]])+($H$5*0.4)</f>
        <v>2182.4765584000002</v>
      </c>
      <c r="I361" s="17">
        <f>SUM(($I$5*0.6)*Table1[[#This Row],[Column4]])+($I$5*0.4)</f>
        <v>4121.6581352000003</v>
      </c>
    </row>
    <row r="362" spans="1:9">
      <c r="A362" s="3" t="s">
        <v>874</v>
      </c>
      <c r="B362" s="13" t="s">
        <v>778</v>
      </c>
      <c r="C362" s="13" t="s">
        <v>211</v>
      </c>
      <c r="D362" s="13">
        <v>0.92190000000000005</v>
      </c>
      <c r="E362" s="17">
        <f>SUM(($E$5*0.6)*Table1[[#This Row],[Column4]])+($E$5*0.4)</f>
        <v>769.15538579999998</v>
      </c>
      <c r="F362" s="17">
        <f>SUM(($F$5*0.6)*Table1[[#This Row],[Column4]])+($F$5*0.4)</f>
        <v>1844.5165280000001</v>
      </c>
      <c r="G362" s="17">
        <f>SUM(($G$5*0.6)*Table1[[#This Row],[Column4]])+($G$5*0.4)</f>
        <v>2980.5259684000002</v>
      </c>
      <c r="H362" s="17">
        <f>SUM(($H$5*0.6)*Table1[[#This Row],[Column4]])+($H$5*0.4)</f>
        <v>1927.1156404000003</v>
      </c>
      <c r="I362" s="17">
        <f>SUM(($I$5*0.6)*Table1[[#This Row],[Column4]])+($I$5*0.4)</f>
        <v>3639.4030562000007</v>
      </c>
    </row>
    <row r="363" spans="1:9">
      <c r="A363" s="3" t="s">
        <v>876</v>
      </c>
      <c r="B363" s="13" t="s">
        <v>778</v>
      </c>
      <c r="C363" s="13" t="s">
        <v>184</v>
      </c>
      <c r="D363" s="13">
        <v>0.92190000000000005</v>
      </c>
      <c r="E363" s="17">
        <f>SUM(($E$5*0.6)*Table1[[#This Row],[Column4]])+($E$5*0.4)</f>
        <v>769.15538579999998</v>
      </c>
      <c r="F363" s="17">
        <f>SUM(($F$5*0.6)*Table1[[#This Row],[Column4]])+($F$5*0.4)</f>
        <v>1844.5165280000001</v>
      </c>
      <c r="G363" s="17">
        <f>SUM(($G$5*0.6)*Table1[[#This Row],[Column4]])+($G$5*0.4)</f>
        <v>2980.5259684000002</v>
      </c>
      <c r="H363" s="17">
        <f>SUM(($H$5*0.6)*Table1[[#This Row],[Column4]])+($H$5*0.4)</f>
        <v>1927.1156404000003</v>
      </c>
      <c r="I363" s="17">
        <f>SUM(($I$5*0.6)*Table1[[#This Row],[Column4]])+($I$5*0.4)</f>
        <v>3639.4030562000007</v>
      </c>
    </row>
    <row r="364" spans="1:9">
      <c r="A364" s="3" t="s">
        <v>878</v>
      </c>
      <c r="B364" s="13" t="s">
        <v>780</v>
      </c>
      <c r="C364" s="13" t="s">
        <v>172</v>
      </c>
      <c r="D364" s="13">
        <v>0.87329999999999997</v>
      </c>
      <c r="E364" s="17">
        <f>SUM(($E$5*0.6)*Table1[[#This Row],[Column4]])+($E$5*0.4)</f>
        <v>745.62414060000003</v>
      </c>
      <c r="F364" s="17">
        <f>SUM(($F$5*0.6)*Table1[[#This Row],[Column4]])+($F$5*0.4)</f>
        <v>1788.086096</v>
      </c>
      <c r="G364" s="17">
        <f>SUM(($G$5*0.6)*Table1[[#This Row],[Column4]])+($G$5*0.4)</f>
        <v>2889.3408988000001</v>
      </c>
      <c r="H364" s="17">
        <f>SUM(($H$5*0.6)*Table1[[#This Row],[Column4]])+($H$5*0.4)</f>
        <v>1868.1582027999998</v>
      </c>
      <c r="I364" s="17">
        <f>SUM(($I$5*0.6)*Table1[[#This Row],[Column4]])+($I$5*0.4)</f>
        <v>3528.0605534000001</v>
      </c>
    </row>
    <row r="365" spans="1:9">
      <c r="A365" s="3" t="s">
        <v>880</v>
      </c>
      <c r="B365" s="13" t="s">
        <v>782</v>
      </c>
      <c r="C365" s="13" t="s">
        <v>258</v>
      </c>
      <c r="D365" s="13">
        <v>0.91080000000000005</v>
      </c>
      <c r="E365" s="17">
        <f>SUM(($E$5*0.6)*Table1[[#This Row],[Column4]])+($E$5*0.4)</f>
        <v>763.78096560000006</v>
      </c>
      <c r="F365" s="17">
        <f>SUM(($F$5*0.6)*Table1[[#This Row],[Column4]])+($F$5*0.4)</f>
        <v>1831.6280959999999</v>
      </c>
      <c r="G365" s="17">
        <f>SUM(($G$5*0.6)*Table1[[#This Row],[Column4]])+($G$5*0.4)</f>
        <v>2959.6997487999997</v>
      </c>
      <c r="H365" s="17">
        <f>SUM(($H$5*0.6)*Table1[[#This Row],[Column4]])+($H$5*0.4)</f>
        <v>1913.6500528000001</v>
      </c>
      <c r="I365" s="17">
        <f>SUM(($I$5*0.6)*Table1[[#This Row],[Column4]])+($I$5*0.4)</f>
        <v>3613.9729784000001</v>
      </c>
    </row>
    <row r="366" spans="1:9">
      <c r="A366" s="3" t="s">
        <v>882</v>
      </c>
      <c r="B366" s="13" t="s">
        <v>784</v>
      </c>
      <c r="C366" s="13" t="s">
        <v>188</v>
      </c>
      <c r="D366" s="13">
        <v>0.87260000000000004</v>
      </c>
      <c r="E366" s="17">
        <f>SUM(($E$5*0.6)*Table1[[#This Row],[Column4]])+($E$5*0.4)</f>
        <v>745.28521320000004</v>
      </c>
      <c r="F366" s="17">
        <f>SUM(($F$5*0.6)*Table1[[#This Row],[Column4]])+($F$5*0.4)</f>
        <v>1787.273312</v>
      </c>
      <c r="G366" s="17">
        <f>SUM(($G$5*0.6)*Table1[[#This Row],[Column4]])+($G$5*0.4)</f>
        <v>2888.0275336</v>
      </c>
      <c r="H366" s="17">
        <f>SUM(($H$5*0.6)*Table1[[#This Row],[Column4]])+($H$5*0.4)</f>
        <v>1867.3090216000001</v>
      </c>
      <c r="I366" s="17">
        <f>SUM(($I$5*0.6)*Table1[[#This Row],[Column4]])+($I$5*0.4)</f>
        <v>3526.4568548000002</v>
      </c>
    </row>
    <row r="367" spans="1:9">
      <c r="A367" s="3" t="s">
        <v>884</v>
      </c>
      <c r="B367" s="13" t="s">
        <v>786</v>
      </c>
      <c r="C367" s="13" t="s">
        <v>165</v>
      </c>
      <c r="D367" s="13">
        <v>1.4370000000000001</v>
      </c>
      <c r="E367" s="17">
        <f>SUM(($E$5*0.6)*Table1[[#This Row],[Column4]])+($E$5*0.4)</f>
        <v>1018.557534</v>
      </c>
      <c r="F367" s="17">
        <f>SUM(($F$5*0.6)*Table1[[#This Row],[Column4]])+($F$5*0.4)</f>
        <v>2442.6094399999997</v>
      </c>
      <c r="G367" s="17">
        <f>SUM(($G$5*0.6)*Table1[[#This Row],[Column4]])+($G$5*0.4)</f>
        <v>3946.975132</v>
      </c>
      <c r="H367" s="17">
        <f>SUM(($H$5*0.6)*Table1[[#This Row],[Column4]])+($H$5*0.4)</f>
        <v>2551.9916920000001</v>
      </c>
      <c r="I367" s="17">
        <f>SUM(($I$5*0.6)*Table1[[#This Row],[Column4]])+($I$5*0.4)</f>
        <v>4819.496126</v>
      </c>
    </row>
    <row r="368" spans="1:9">
      <c r="A368" s="3" t="s">
        <v>886</v>
      </c>
      <c r="B368" s="13" t="s">
        <v>788</v>
      </c>
      <c r="C368" s="13" t="s">
        <v>172</v>
      </c>
      <c r="D368" s="13">
        <v>0.92549999999999999</v>
      </c>
      <c r="E368" s="17">
        <f>SUM(($E$5*0.6)*Table1[[#This Row],[Column4]])+($E$5*0.4)</f>
        <v>770.89844100000005</v>
      </c>
      <c r="F368" s="17">
        <f>SUM(($F$5*0.6)*Table1[[#This Row],[Column4]])+($F$5*0.4)</f>
        <v>1848.6965599999999</v>
      </c>
      <c r="G368" s="17">
        <f>SUM(($G$5*0.6)*Table1[[#This Row],[Column4]])+($G$5*0.4)</f>
        <v>2987.2804179999998</v>
      </c>
      <c r="H368" s="17">
        <f>SUM(($H$5*0.6)*Table1[[#This Row],[Column4]])+($H$5*0.4)</f>
        <v>1931.4828579999999</v>
      </c>
      <c r="I368" s="17">
        <f>SUM(($I$5*0.6)*Table1[[#This Row],[Column4]])+($I$5*0.4)</f>
        <v>3647.6506490000002</v>
      </c>
    </row>
    <row r="369" spans="1:9">
      <c r="A369" s="3" t="s">
        <v>888</v>
      </c>
      <c r="B369" s="13" t="s">
        <v>790</v>
      </c>
      <c r="C369" s="13" t="s">
        <v>172</v>
      </c>
      <c r="D369" s="13">
        <v>0.81279999999999997</v>
      </c>
      <c r="E369" s="17">
        <f>SUM(($E$5*0.6)*Table1[[#This Row],[Column4]])+($E$5*0.4)</f>
        <v>716.33112959999994</v>
      </c>
      <c r="F369" s="17">
        <f>SUM(($F$5*0.6)*Table1[[#This Row],[Column4]])+($F$5*0.4)</f>
        <v>1717.8383359999998</v>
      </c>
      <c r="G369" s="17">
        <f>SUM(($G$5*0.6)*Table1[[#This Row],[Column4]])+($G$5*0.4)</f>
        <v>2775.8286208</v>
      </c>
      <c r="H369" s="17">
        <f>SUM(($H$5*0.6)*Table1[[#This Row],[Column4]])+($H$5*0.4)</f>
        <v>1794.7646847999999</v>
      </c>
      <c r="I369" s="17">
        <f>SUM(($I$5*0.6)*Table1[[#This Row],[Column4]])+($I$5*0.4)</f>
        <v>3389.4551744</v>
      </c>
    </row>
    <row r="370" spans="1:9">
      <c r="A370" s="3" t="s">
        <v>890</v>
      </c>
      <c r="B370" s="13" t="s">
        <v>792</v>
      </c>
      <c r="C370" s="13" t="s">
        <v>256</v>
      </c>
      <c r="D370" s="13">
        <v>0.73019999999999996</v>
      </c>
      <c r="E370" s="17">
        <f>SUM(($E$5*0.6)*Table1[[#This Row],[Column4]])+($E$5*0.4)</f>
        <v>676.33769640000003</v>
      </c>
      <c r="F370" s="17">
        <f>SUM(($F$5*0.6)*Table1[[#This Row],[Column4]])+($F$5*0.4)</f>
        <v>1621.9298239999998</v>
      </c>
      <c r="G370" s="17">
        <f>SUM(($G$5*0.6)*Table1[[#This Row],[Column4]])+($G$5*0.4)</f>
        <v>2620.8515272</v>
      </c>
      <c r="H370" s="17">
        <f>SUM(($H$5*0.6)*Table1[[#This Row],[Column4]])+($H$5*0.4)</f>
        <v>1694.5613032000001</v>
      </c>
      <c r="I370" s="17">
        <f>SUM(($I$5*0.6)*Table1[[#This Row],[Column4]])+($I$5*0.4)</f>
        <v>3200.2187395999999</v>
      </c>
    </row>
    <row r="371" spans="1:9">
      <c r="A371" s="3" t="s">
        <v>893</v>
      </c>
      <c r="B371" s="13" t="s">
        <v>794</v>
      </c>
      <c r="C371" s="13" t="s">
        <v>172</v>
      </c>
      <c r="D371" s="13">
        <v>0.8327</v>
      </c>
      <c r="E371" s="17">
        <f>SUM(($E$5*0.6)*Table1[[#This Row],[Column4]])+($E$5*0.4)</f>
        <v>725.96635140000001</v>
      </c>
      <c r="F371" s="17">
        <f>SUM(($F$5*0.6)*Table1[[#This Row],[Column4]])+($F$5*0.4)</f>
        <v>1740.944624</v>
      </c>
      <c r="G371" s="17">
        <f>SUM(($G$5*0.6)*Table1[[#This Row],[Column4]])+($G$5*0.4)</f>
        <v>2813.1657172</v>
      </c>
      <c r="H371" s="17">
        <f>SUM(($H$5*0.6)*Table1[[#This Row],[Column4]])+($H$5*0.4)</f>
        <v>1818.9056931999999</v>
      </c>
      <c r="I371" s="17">
        <f>SUM(($I$5*0.6)*Table1[[#This Row],[Column4]])+($I$5*0.4)</f>
        <v>3435.0460346</v>
      </c>
    </row>
    <row r="372" spans="1:9">
      <c r="A372" s="3" t="s">
        <v>895</v>
      </c>
      <c r="B372" s="13" t="s">
        <v>796</v>
      </c>
      <c r="C372" s="13" t="s">
        <v>180</v>
      </c>
      <c r="D372" s="13">
        <v>0.86229999999999996</v>
      </c>
      <c r="E372" s="17">
        <f>SUM(($E$5*0.6)*Table1[[#This Row],[Column4]])+($E$5*0.4)</f>
        <v>740.29813860000002</v>
      </c>
      <c r="F372" s="17">
        <f>SUM(($F$5*0.6)*Table1[[#This Row],[Column4]])+($F$5*0.4)</f>
        <v>1775.313776</v>
      </c>
      <c r="G372" s="17">
        <f>SUM(($G$5*0.6)*Table1[[#This Row],[Column4]])+($G$5*0.4)</f>
        <v>2868.7023027999999</v>
      </c>
      <c r="H372" s="17">
        <f>SUM(($H$5*0.6)*Table1[[#This Row],[Column4]])+($H$5*0.4)</f>
        <v>1854.8139268</v>
      </c>
      <c r="I372" s="17">
        <f>SUM(($I$5*0.6)*Table1[[#This Row],[Column4]])+($I$5*0.4)</f>
        <v>3502.8595753999998</v>
      </c>
    </row>
    <row r="373" spans="1:9">
      <c r="A373" s="3" t="s">
        <v>897</v>
      </c>
      <c r="B373" s="13" t="s">
        <v>798</v>
      </c>
      <c r="C373" s="13" t="s">
        <v>235</v>
      </c>
      <c r="D373" s="13">
        <v>1.0962000000000001</v>
      </c>
      <c r="E373" s="17">
        <f>SUM(($E$5*0.6)*Table1[[#This Row],[Column4]])+($E$5*0.4)</f>
        <v>853.54830840000011</v>
      </c>
      <c r="F373" s="17">
        <f>SUM(($F$5*0.6)*Table1[[#This Row],[Column4]])+($F$5*0.4)</f>
        <v>2046.8997439999998</v>
      </c>
      <c r="G373" s="17">
        <f>SUM(($G$5*0.6)*Table1[[#This Row],[Column4]])+($G$5*0.4)</f>
        <v>3307.5539032000001</v>
      </c>
      <c r="H373" s="17">
        <f>SUM(($H$5*0.6)*Table1[[#This Row],[Column4]])+($H$5*0.4)</f>
        <v>2138.5617591999999</v>
      </c>
      <c r="I373" s="17">
        <f>SUM(($I$5*0.6)*Table1[[#This Row],[Column4]])+($I$5*0.4)</f>
        <v>4038.7240076000007</v>
      </c>
    </row>
    <row r="374" spans="1:9">
      <c r="A374" s="3" t="s">
        <v>899</v>
      </c>
      <c r="B374" s="13" t="s">
        <v>800</v>
      </c>
      <c r="C374" s="13" t="s">
        <v>161</v>
      </c>
      <c r="D374" s="13">
        <v>0.98350000000000004</v>
      </c>
      <c r="E374" s="17">
        <f>SUM(($E$5*0.6)*Table1[[#This Row],[Column4]])+($E$5*0.4)</f>
        <v>798.98099700000012</v>
      </c>
      <c r="F374" s="17">
        <f>SUM(($F$5*0.6)*Table1[[#This Row],[Column4]])+($F$5*0.4)</f>
        <v>1916.0415199999998</v>
      </c>
      <c r="G374" s="17">
        <f>SUM(($G$5*0.6)*Table1[[#This Row],[Column4]])+($G$5*0.4)</f>
        <v>3096.1021060000003</v>
      </c>
      <c r="H374" s="17">
        <f>SUM(($H$5*0.6)*Table1[[#This Row],[Column4]])+($H$5*0.4)</f>
        <v>2001.843586</v>
      </c>
      <c r="I374" s="17">
        <f>SUM(($I$5*0.6)*Table1[[#This Row],[Column4]])+($I$5*0.4)</f>
        <v>3780.5285330000006</v>
      </c>
    </row>
    <row r="375" spans="1:9">
      <c r="A375" s="3" t="s">
        <v>901</v>
      </c>
      <c r="B375" s="13" t="s">
        <v>802</v>
      </c>
      <c r="C375" s="13" t="s">
        <v>163</v>
      </c>
      <c r="D375" s="13">
        <v>0.82520000000000004</v>
      </c>
      <c r="E375" s="17">
        <f>SUM(($E$5*0.6)*Table1[[#This Row],[Column4]])+($E$5*0.4)</f>
        <v>722.33498640000005</v>
      </c>
      <c r="F375" s="17">
        <f>SUM(($F$5*0.6)*Table1[[#This Row],[Column4]])+($F$5*0.4)</f>
        <v>1732.236224</v>
      </c>
      <c r="G375" s="17">
        <f>SUM(($G$5*0.6)*Table1[[#This Row],[Column4]])+($G$5*0.4)</f>
        <v>2799.0939472</v>
      </c>
      <c r="H375" s="17">
        <f>SUM(($H$5*0.6)*Table1[[#This Row],[Column4]])+($H$5*0.4)</f>
        <v>1809.8073232000002</v>
      </c>
      <c r="I375" s="17">
        <f>SUM(($I$5*0.6)*Table1[[#This Row],[Column4]])+($I$5*0.4)</f>
        <v>3417.8635496000002</v>
      </c>
    </row>
    <row r="376" spans="1:9">
      <c r="A376" s="3" t="s">
        <v>904</v>
      </c>
      <c r="B376" s="13" t="s">
        <v>804</v>
      </c>
      <c r="C376" s="13" t="s">
        <v>235</v>
      </c>
      <c r="D376" s="13">
        <v>0.84819999999999995</v>
      </c>
      <c r="E376" s="17">
        <f>SUM(($E$5*0.6)*Table1[[#This Row],[Column4]])+($E$5*0.4)</f>
        <v>733.4711724</v>
      </c>
      <c r="F376" s="17">
        <f>SUM(($F$5*0.6)*Table1[[#This Row],[Column4]])+($F$5*0.4)</f>
        <v>1758.941984</v>
      </c>
      <c r="G376" s="17">
        <f>SUM(($G$5*0.6)*Table1[[#This Row],[Column4]])+($G$5*0.4)</f>
        <v>2842.2473751999996</v>
      </c>
      <c r="H376" s="17">
        <f>SUM(($H$5*0.6)*Table1[[#This Row],[Column4]])+($H$5*0.4)</f>
        <v>1837.7089912000001</v>
      </c>
      <c r="I376" s="17">
        <f>SUM(($I$5*0.6)*Table1[[#This Row],[Column4]])+($I$5*0.4)</f>
        <v>3470.5565035999998</v>
      </c>
    </row>
    <row r="377" spans="1:9">
      <c r="A377" s="3" t="s">
        <v>907</v>
      </c>
      <c r="B377" s="13" t="s">
        <v>806</v>
      </c>
      <c r="C377" s="13" t="s">
        <v>198</v>
      </c>
      <c r="D377" s="13">
        <v>1.2323999999999999</v>
      </c>
      <c r="E377" s="17">
        <f>SUM(($E$5*0.6)*Table1[[#This Row],[Column4]])+($E$5*0.4)</f>
        <v>919.49389680000002</v>
      </c>
      <c r="F377" s="17">
        <f>SUM(($F$5*0.6)*Table1[[#This Row],[Column4]])+($F$5*0.4)</f>
        <v>2205.0442880000001</v>
      </c>
      <c r="G377" s="17">
        <f>SUM(($G$5*0.6)*Table1[[#This Row],[Column4]])+($G$5*0.4)</f>
        <v>3563.0972463999997</v>
      </c>
      <c r="H377" s="17">
        <f>SUM(($H$5*0.6)*Table1[[#This Row],[Column4]])+($H$5*0.4)</f>
        <v>2303.7881584000002</v>
      </c>
      <c r="I377" s="17">
        <f>SUM(($I$5*0.6)*Table1[[#This Row],[Column4]])+($I$5*0.4)</f>
        <v>4350.7579352000002</v>
      </c>
    </row>
    <row r="378" spans="1:9">
      <c r="A378" s="3" t="s">
        <v>910</v>
      </c>
      <c r="B378" s="13" t="s">
        <v>1046</v>
      </c>
      <c r="C378" s="13" t="s">
        <v>178</v>
      </c>
      <c r="D378" s="13">
        <v>0.88170000000000004</v>
      </c>
      <c r="E378" s="17">
        <f>SUM(($E$5*0.6)*Table1[[#This Row],[Column4]])+($E$5*0.4)</f>
        <v>749.69126940000001</v>
      </c>
      <c r="F378" s="17">
        <f>SUM(($F$5*0.6)*Table1[[#This Row],[Column4]])+($F$5*0.4)</f>
        <v>1797.839504</v>
      </c>
      <c r="G378" s="17">
        <f>SUM(($G$5*0.6)*Table1[[#This Row],[Column4]])+($G$5*0.4)</f>
        <v>2905.1012811999999</v>
      </c>
      <c r="H378" s="17">
        <f>SUM(($H$5*0.6)*Table1[[#This Row],[Column4]])+($H$5*0.4)</f>
        <v>1878.3483772</v>
      </c>
      <c r="I378" s="17">
        <f>SUM(($I$5*0.6)*Table1[[#This Row],[Column4]])+($I$5*0.4)</f>
        <v>3547.3049366000005</v>
      </c>
    </row>
    <row r="379" spans="1:9">
      <c r="A379" s="3" t="s">
        <v>912</v>
      </c>
      <c r="B379" s="13" t="s">
        <v>1047</v>
      </c>
      <c r="C379" s="13" t="s">
        <v>236</v>
      </c>
      <c r="D379" s="13">
        <v>0.37309999999999999</v>
      </c>
      <c r="E379" s="17">
        <f>SUM(($E$5*0.6)*Table1[[#This Row],[Column4]])+($E$5*0.4)</f>
        <v>503.4363042</v>
      </c>
      <c r="F379" s="17">
        <f>SUM(($F$5*0.6)*Table1[[#This Row],[Column4]])+($F$5*0.4)</f>
        <v>1207.293872</v>
      </c>
      <c r="G379" s="17">
        <f>SUM(($G$5*0.6)*Table1[[#This Row],[Column4]])+($G$5*0.4)</f>
        <v>1950.8476516000001</v>
      </c>
      <c r="H379" s="17">
        <f>SUM(($H$5*0.6)*Table1[[#This Row],[Column4]])+($H$5*0.4)</f>
        <v>1261.3575796</v>
      </c>
      <c r="I379" s="17">
        <f>SUM(($I$5*0.6)*Table1[[#This Row],[Column4]])+($I$5*0.4)</f>
        <v>2382.1033538000001</v>
      </c>
    </row>
    <row r="380" spans="1:9">
      <c r="A380" s="3" t="s">
        <v>914</v>
      </c>
      <c r="B380" s="13" t="s">
        <v>1048</v>
      </c>
      <c r="C380" s="13" t="s">
        <v>193</v>
      </c>
      <c r="D380" s="13">
        <v>1.0410999999999999</v>
      </c>
      <c r="E380" s="17">
        <f>SUM(($E$5*0.6)*Table1[[#This Row],[Column4]])+($E$5*0.4)</f>
        <v>826.86988020000001</v>
      </c>
      <c r="F380" s="17">
        <f>SUM(($F$5*0.6)*Table1[[#This Row],[Column4]])+($F$5*0.4)</f>
        <v>1982.9220319999999</v>
      </c>
      <c r="G380" s="17">
        <f>SUM(($G$5*0.6)*Table1[[#This Row],[Column4]])+($G$5*0.4)</f>
        <v>3204.1732996000001</v>
      </c>
      <c r="H380" s="17">
        <f>SUM(($H$5*0.6)*Table1[[#This Row],[Column4]])+($H$5*0.4)</f>
        <v>2071.7190676</v>
      </c>
      <c r="I380" s="17">
        <f>SUM(($I$5*0.6)*Table1[[#This Row],[Column4]])+($I$5*0.4)</f>
        <v>3912.4900177999998</v>
      </c>
    </row>
    <row r="381" spans="1:9">
      <c r="A381" s="3" t="s">
        <v>916</v>
      </c>
      <c r="B381" s="13" t="s">
        <v>808</v>
      </c>
      <c r="C381" s="13" t="s">
        <v>254</v>
      </c>
      <c r="D381" s="13">
        <v>1.1708000000000001</v>
      </c>
      <c r="E381" s="17">
        <f>SUM(($E$5*0.6)*Table1[[#This Row],[Column4]])+($E$5*0.4)</f>
        <v>889.6682856000001</v>
      </c>
      <c r="F381" s="17">
        <f>SUM(($F$5*0.6)*Table1[[#This Row],[Column4]])+($F$5*0.4)</f>
        <v>2133.5192959999999</v>
      </c>
      <c r="G381" s="17">
        <f>SUM(($G$5*0.6)*Table1[[#This Row],[Column4]])+($G$5*0.4)</f>
        <v>3447.5211088000001</v>
      </c>
      <c r="H381" s="17">
        <f>SUM(($H$5*0.6)*Table1[[#This Row],[Column4]])+($H$5*0.4)</f>
        <v>2229.0602128</v>
      </c>
      <c r="I381" s="17">
        <f>SUM(($I$5*0.6)*Table1[[#This Row],[Column4]])+($I$5*0.4)</f>
        <v>4209.6324584000004</v>
      </c>
    </row>
    <row r="382" spans="1:9">
      <c r="A382" s="3" t="s">
        <v>918</v>
      </c>
      <c r="B382" s="13" t="s">
        <v>808</v>
      </c>
      <c r="C382" s="13" t="s">
        <v>232</v>
      </c>
      <c r="D382" s="13">
        <v>1.1708000000000001</v>
      </c>
      <c r="E382" s="17">
        <f>SUM(($E$5*0.6)*Table1[[#This Row],[Column4]])+($E$5*0.4)</f>
        <v>889.6682856000001</v>
      </c>
      <c r="F382" s="17">
        <f>SUM(($F$5*0.6)*Table1[[#This Row],[Column4]])+($F$5*0.4)</f>
        <v>2133.5192959999999</v>
      </c>
      <c r="G382" s="17">
        <f>SUM(($G$5*0.6)*Table1[[#This Row],[Column4]])+($G$5*0.4)</f>
        <v>3447.5211088000001</v>
      </c>
      <c r="H382" s="17">
        <f>SUM(($H$5*0.6)*Table1[[#This Row],[Column4]])+($H$5*0.4)</f>
        <v>2229.0602128</v>
      </c>
      <c r="I382" s="17">
        <f>SUM(($I$5*0.6)*Table1[[#This Row],[Column4]])+($I$5*0.4)</f>
        <v>4209.6324584000004</v>
      </c>
    </row>
    <row r="383" spans="1:9">
      <c r="A383" s="3" t="s">
        <v>920</v>
      </c>
      <c r="B383" s="13" t="s">
        <v>810</v>
      </c>
      <c r="C383" s="13" t="s">
        <v>172</v>
      </c>
      <c r="D383" s="13">
        <v>0.90869999999999995</v>
      </c>
      <c r="E383" s="17">
        <f>SUM(($E$5*0.6)*Table1[[#This Row],[Column4]])+($E$5*0.4)</f>
        <v>762.76418339999998</v>
      </c>
      <c r="F383" s="17">
        <f>SUM(($F$5*0.6)*Table1[[#This Row],[Column4]])+($F$5*0.4)</f>
        <v>1829.1897439999998</v>
      </c>
      <c r="G383" s="17">
        <f>SUM(($G$5*0.6)*Table1[[#This Row],[Column4]])+($G$5*0.4)</f>
        <v>2955.7596531999998</v>
      </c>
      <c r="H383" s="17">
        <f>SUM(($H$5*0.6)*Table1[[#This Row],[Column4]])+($H$5*0.4)</f>
        <v>1911.1025092</v>
      </c>
      <c r="I383" s="17">
        <f>SUM(($I$5*0.6)*Table1[[#This Row],[Column4]])+($I$5*0.4)</f>
        <v>3609.1618826000004</v>
      </c>
    </row>
    <row r="384" spans="1:9">
      <c r="A384" s="3" t="s">
        <v>922</v>
      </c>
      <c r="B384" s="13" t="s">
        <v>812</v>
      </c>
      <c r="C384" s="13" t="s">
        <v>161</v>
      </c>
      <c r="D384" s="13">
        <v>0.97989999999999999</v>
      </c>
      <c r="E384" s="17">
        <f>SUM(($E$5*0.6)*Table1[[#This Row],[Column4]])+($E$5*0.4)</f>
        <v>797.23794180000004</v>
      </c>
      <c r="F384" s="17">
        <f>SUM(($F$5*0.6)*Table1[[#This Row],[Column4]])+($F$5*0.4)</f>
        <v>1911.861488</v>
      </c>
      <c r="G384" s="17">
        <f>SUM(($G$5*0.6)*Table1[[#This Row],[Column4]])+($G$5*0.4)</f>
        <v>3089.3476564000002</v>
      </c>
      <c r="H384" s="17">
        <f>SUM(($H$5*0.6)*Table1[[#This Row],[Column4]])+($H$5*0.4)</f>
        <v>1997.4763684</v>
      </c>
      <c r="I384" s="17">
        <f>SUM(($I$5*0.6)*Table1[[#This Row],[Column4]])+($I$5*0.4)</f>
        <v>3772.2809402000003</v>
      </c>
    </row>
    <row r="385" spans="1:9">
      <c r="A385" s="3" t="s">
        <v>924</v>
      </c>
      <c r="B385" s="13" t="s">
        <v>814</v>
      </c>
      <c r="C385" s="13" t="s">
        <v>238</v>
      </c>
      <c r="D385" s="13">
        <v>1.0370999999999999</v>
      </c>
      <c r="E385" s="17">
        <f>SUM(($E$5*0.6)*Table1[[#This Row],[Column4]])+($E$5*0.4)</f>
        <v>824.93315219999999</v>
      </c>
      <c r="F385" s="17">
        <f>SUM(($F$5*0.6)*Table1[[#This Row],[Column4]])+($F$5*0.4)</f>
        <v>1978.277552</v>
      </c>
      <c r="G385" s="17">
        <f>SUM(($G$5*0.6)*Table1[[#This Row],[Column4]])+($G$5*0.4)</f>
        <v>3196.6683555999998</v>
      </c>
      <c r="H385" s="17">
        <f>SUM(($H$5*0.6)*Table1[[#This Row],[Column4]])+($H$5*0.4)</f>
        <v>2066.8666036</v>
      </c>
      <c r="I385" s="17">
        <f>SUM(($I$5*0.6)*Table1[[#This Row],[Column4]])+($I$5*0.4)</f>
        <v>3903.3260258</v>
      </c>
    </row>
    <row r="386" spans="1:9">
      <c r="A386" s="3" t="s">
        <v>926</v>
      </c>
      <c r="B386" s="13" t="s">
        <v>814</v>
      </c>
      <c r="C386" s="13" t="s">
        <v>198</v>
      </c>
      <c r="D386" s="13">
        <v>1.2323999999999999</v>
      </c>
      <c r="E386" s="17">
        <f>SUM(($E$5*0.6)*Table1[[#This Row],[Column4]])+($E$5*0.4)</f>
        <v>919.49389680000002</v>
      </c>
      <c r="F386" s="17">
        <f>SUM(($F$5*0.6)*Table1[[#This Row],[Column4]])+($F$5*0.4)</f>
        <v>2205.0442880000001</v>
      </c>
      <c r="G386" s="17">
        <f>SUM(($G$5*0.6)*Table1[[#This Row],[Column4]])+($G$5*0.4)</f>
        <v>3563.0972463999997</v>
      </c>
      <c r="H386" s="17">
        <f>SUM(($H$5*0.6)*Table1[[#This Row],[Column4]])+($H$5*0.4)</f>
        <v>2303.7881584000002</v>
      </c>
      <c r="I386" s="17">
        <f>SUM(($I$5*0.6)*Table1[[#This Row],[Column4]])+($I$5*0.4)</f>
        <v>4350.7579352000002</v>
      </c>
    </row>
    <row r="387" spans="1:9">
      <c r="A387" s="3" t="s">
        <v>928</v>
      </c>
      <c r="B387" s="13" t="s">
        <v>816</v>
      </c>
      <c r="C387" s="13" t="s">
        <v>249</v>
      </c>
      <c r="D387" s="13">
        <v>0.92049999999999998</v>
      </c>
      <c r="E387" s="17">
        <f>SUM(($E$5*0.6)*Table1[[#This Row],[Column4]])+($E$5*0.4)</f>
        <v>768.477531</v>
      </c>
      <c r="F387" s="17">
        <f>SUM(($F$5*0.6)*Table1[[#This Row],[Column4]])+($F$5*0.4)</f>
        <v>1842.8909599999997</v>
      </c>
      <c r="G387" s="17">
        <f>SUM(($G$5*0.6)*Table1[[#This Row],[Column4]])+($G$5*0.4)</f>
        <v>2977.899238</v>
      </c>
      <c r="H387" s="17">
        <f>SUM(($H$5*0.6)*Table1[[#This Row],[Column4]])+($H$5*0.4)</f>
        <v>1925.4172779999999</v>
      </c>
      <c r="I387" s="17">
        <f>SUM(($I$5*0.6)*Table1[[#This Row],[Column4]])+($I$5*0.4)</f>
        <v>3636.195659</v>
      </c>
    </row>
    <row r="388" spans="1:9">
      <c r="A388" s="3" t="s">
        <v>928</v>
      </c>
      <c r="B388" s="13" t="s">
        <v>818</v>
      </c>
      <c r="C388" s="13" t="s">
        <v>167</v>
      </c>
      <c r="D388" s="13">
        <v>0.99709999999999999</v>
      </c>
      <c r="E388" s="17">
        <f>SUM(($E$5*0.6)*Table1[[#This Row],[Column4]])+($E$5*0.4)</f>
        <v>805.56587220000006</v>
      </c>
      <c r="F388" s="17">
        <f>SUM(($F$5*0.6)*Table1[[#This Row],[Column4]])+($F$5*0.4)</f>
        <v>1931.8327519999998</v>
      </c>
      <c r="G388" s="17">
        <f>SUM(($G$5*0.6)*Table1[[#This Row],[Column4]])+($G$5*0.4)</f>
        <v>3121.6189156</v>
      </c>
      <c r="H388" s="17">
        <f>SUM(($H$5*0.6)*Table1[[#This Row],[Column4]])+($H$5*0.4)</f>
        <v>2018.3419635999999</v>
      </c>
      <c r="I388" s="17">
        <f>SUM(($I$5*0.6)*Table1[[#This Row],[Column4]])+($I$5*0.4)</f>
        <v>3811.6861058000004</v>
      </c>
    </row>
    <row r="389" spans="1:9">
      <c r="A389" s="3" t="s">
        <v>930</v>
      </c>
      <c r="B389" s="13" t="s">
        <v>820</v>
      </c>
      <c r="C389" s="13" t="s">
        <v>172</v>
      </c>
      <c r="D389" s="13">
        <v>0.85929999999999995</v>
      </c>
      <c r="E389" s="17">
        <f>SUM(($E$5*0.6)*Table1[[#This Row],[Column4]])+($E$5*0.4)</f>
        <v>738.84559259999992</v>
      </c>
      <c r="F389" s="17">
        <f>SUM(($F$5*0.6)*Table1[[#This Row],[Column4]])+($F$5*0.4)</f>
        <v>1771.8304159999998</v>
      </c>
      <c r="G389" s="17">
        <f>SUM(($G$5*0.6)*Table1[[#This Row],[Column4]])+($G$5*0.4)</f>
        <v>2863.0735948000001</v>
      </c>
      <c r="H389" s="17">
        <f>SUM(($H$5*0.6)*Table1[[#This Row],[Column4]])+($H$5*0.4)</f>
        <v>1851.1745787999998</v>
      </c>
      <c r="I389" s="17">
        <f>SUM(($I$5*0.6)*Table1[[#This Row],[Column4]])+($I$5*0.4)</f>
        <v>3495.9865814</v>
      </c>
    </row>
    <row r="390" spans="1:9">
      <c r="A390" s="3" t="s">
        <v>932</v>
      </c>
      <c r="B390" s="13" t="s">
        <v>822</v>
      </c>
      <c r="C390" s="13" t="s">
        <v>258</v>
      </c>
      <c r="D390" s="13">
        <v>0.92689999999999995</v>
      </c>
      <c r="E390" s="17">
        <f>SUM(($E$5*0.6)*Table1[[#This Row],[Column4]])+($E$5*0.4)</f>
        <v>771.57629580000003</v>
      </c>
      <c r="F390" s="17">
        <f>SUM(($F$5*0.6)*Table1[[#This Row],[Column4]])+($F$5*0.4)</f>
        <v>1850.3221279999998</v>
      </c>
      <c r="G390" s="17">
        <f>SUM(($G$5*0.6)*Table1[[#This Row],[Column4]])+($G$5*0.4)</f>
        <v>2989.9071483999996</v>
      </c>
      <c r="H390" s="17">
        <f>SUM(($H$5*0.6)*Table1[[#This Row],[Column4]])+($H$5*0.4)</f>
        <v>1933.1812203999998</v>
      </c>
      <c r="I390" s="17">
        <f>SUM(($I$5*0.6)*Table1[[#This Row],[Column4]])+($I$5*0.4)</f>
        <v>3650.8580462</v>
      </c>
    </row>
    <row r="391" spans="1:9">
      <c r="A391" s="3" t="s">
        <v>934</v>
      </c>
      <c r="B391" s="13" t="s">
        <v>824</v>
      </c>
      <c r="C391" s="13" t="s">
        <v>224</v>
      </c>
      <c r="D391" s="13">
        <v>0.94830000000000003</v>
      </c>
      <c r="E391" s="17">
        <f>SUM(($E$5*0.6)*Table1[[#This Row],[Column4]])+($E$5*0.4)</f>
        <v>781.93779059999997</v>
      </c>
      <c r="F391" s="17">
        <f>SUM(($F$5*0.6)*Table1[[#This Row],[Column4]])+($F$5*0.4)</f>
        <v>1875.1700959999998</v>
      </c>
      <c r="G391" s="17">
        <f>SUM(($G$5*0.6)*Table1[[#This Row],[Column4]])+($G$5*0.4)</f>
        <v>3030.0585988000003</v>
      </c>
      <c r="H391" s="17">
        <f>SUM(($H$5*0.6)*Table1[[#This Row],[Column4]])+($H$5*0.4)</f>
        <v>1959.1419028</v>
      </c>
      <c r="I391" s="17">
        <f>SUM(($I$5*0.6)*Table1[[#This Row],[Column4]])+($I$5*0.4)</f>
        <v>3699.8854034000005</v>
      </c>
    </row>
    <row r="392" spans="1:9">
      <c r="A392" s="3" t="s">
        <v>936</v>
      </c>
      <c r="B392" s="13" t="s">
        <v>826</v>
      </c>
      <c r="C392" s="13" t="s">
        <v>243</v>
      </c>
      <c r="D392" s="13">
        <v>1</v>
      </c>
      <c r="E392" s="17">
        <f>SUM(($E$5*0.6)*Table1[[#This Row],[Column4]])+($E$5*0.4)</f>
        <v>806.97</v>
      </c>
      <c r="F392" s="17">
        <f>SUM(($F$5*0.6)*Table1[[#This Row],[Column4]])+($F$5*0.4)</f>
        <v>1935.1999999999998</v>
      </c>
      <c r="G392" s="17">
        <f>SUM(($G$5*0.6)*Table1[[#This Row],[Column4]])+($G$5*0.4)</f>
        <v>3127.06</v>
      </c>
      <c r="H392" s="17">
        <f>SUM(($H$5*0.6)*Table1[[#This Row],[Column4]])+($H$5*0.4)</f>
        <v>2021.8600000000001</v>
      </c>
      <c r="I392" s="17">
        <f>SUM(($I$5*0.6)*Table1[[#This Row],[Column4]])+($I$5*0.4)</f>
        <v>3818.33</v>
      </c>
    </row>
    <row r="393" spans="1:9">
      <c r="A393" s="3" t="s">
        <v>938</v>
      </c>
      <c r="B393" s="13" t="s">
        <v>828</v>
      </c>
      <c r="C393" s="13" t="s">
        <v>235</v>
      </c>
      <c r="D393" s="13">
        <v>1.0069999999999999</v>
      </c>
      <c r="E393" s="17">
        <f>SUM(($E$5*0.6)*Table1[[#This Row],[Column4]])+($E$5*0.4)</f>
        <v>810.35927399999991</v>
      </c>
      <c r="F393" s="17">
        <f>SUM(($F$5*0.6)*Table1[[#This Row],[Column4]])+($F$5*0.4)</f>
        <v>1943.3278399999999</v>
      </c>
      <c r="G393" s="17">
        <f>SUM(($G$5*0.6)*Table1[[#This Row],[Column4]])+($G$5*0.4)</f>
        <v>3140.1936519999999</v>
      </c>
      <c r="H393" s="17">
        <f>SUM(($H$5*0.6)*Table1[[#This Row],[Column4]])+($H$5*0.4)</f>
        <v>2030.3518119999999</v>
      </c>
      <c r="I393" s="17">
        <f>SUM(($I$5*0.6)*Table1[[#This Row],[Column4]])+($I$5*0.4)</f>
        <v>3834.366986</v>
      </c>
    </row>
    <row r="394" spans="1:9">
      <c r="A394" s="3" t="s">
        <v>940</v>
      </c>
      <c r="B394" s="13" t="s">
        <v>830</v>
      </c>
      <c r="C394" s="13" t="s">
        <v>165</v>
      </c>
      <c r="D394" s="13">
        <v>1.3627</v>
      </c>
      <c r="E394" s="17">
        <f>SUM(($E$5*0.6)*Table1[[#This Row],[Column4]])+($E$5*0.4)</f>
        <v>982.58281140000008</v>
      </c>
      <c r="F394" s="17">
        <f>SUM(($F$5*0.6)*Table1[[#This Row],[Column4]])+($F$5*0.4)</f>
        <v>2356.3382240000001</v>
      </c>
      <c r="G394" s="17">
        <f>SUM(($G$5*0.6)*Table1[[#This Row],[Column4]])+($G$5*0.4)</f>
        <v>3807.5707972</v>
      </c>
      <c r="H394" s="17">
        <f>SUM(($H$5*0.6)*Table1[[#This Row],[Column4]])+($H$5*0.4)</f>
        <v>2461.8571732</v>
      </c>
      <c r="I394" s="17">
        <f>SUM(($I$5*0.6)*Table1[[#This Row],[Column4]])+($I$5*0.4)</f>
        <v>4649.2749746</v>
      </c>
    </row>
    <row r="395" spans="1:9">
      <c r="A395" s="3" t="s">
        <v>942</v>
      </c>
      <c r="B395" s="13" t="s">
        <v>832</v>
      </c>
      <c r="C395" s="13" t="s">
        <v>214</v>
      </c>
      <c r="D395" s="13">
        <v>1.0101</v>
      </c>
      <c r="E395" s="17">
        <f>SUM(($E$5*0.6)*Table1[[#This Row],[Column4]])+($E$5*0.4)</f>
        <v>811.86023820000003</v>
      </c>
      <c r="F395" s="17">
        <f>SUM(($F$5*0.6)*Table1[[#This Row],[Column4]])+($F$5*0.4)</f>
        <v>1946.9273119999998</v>
      </c>
      <c r="G395" s="17">
        <f>SUM(($G$5*0.6)*Table1[[#This Row],[Column4]])+($G$5*0.4)</f>
        <v>3146.0099835999999</v>
      </c>
      <c r="H395" s="17">
        <f>SUM(($H$5*0.6)*Table1[[#This Row],[Column4]])+($H$5*0.4)</f>
        <v>2034.1124715999999</v>
      </c>
      <c r="I395" s="17">
        <f>SUM(($I$5*0.6)*Table1[[#This Row],[Column4]])+($I$5*0.4)</f>
        <v>3841.4690798000001</v>
      </c>
    </row>
    <row r="396" spans="1:9">
      <c r="A396" s="3" t="s">
        <v>944</v>
      </c>
      <c r="B396" s="13" t="s">
        <v>834</v>
      </c>
      <c r="C396" s="13" t="s">
        <v>252</v>
      </c>
      <c r="D396" s="13">
        <v>0.90380000000000005</v>
      </c>
      <c r="E396" s="17">
        <f>SUM(($E$5*0.6)*Table1[[#This Row],[Column4]])+($E$5*0.4)</f>
        <v>760.39169160000006</v>
      </c>
      <c r="F396" s="17">
        <f>SUM(($F$5*0.6)*Table1[[#This Row],[Column4]])+($F$5*0.4)</f>
        <v>1823.5002559999998</v>
      </c>
      <c r="G396" s="17">
        <f>SUM(($G$5*0.6)*Table1[[#This Row],[Column4]])+($G$5*0.4)</f>
        <v>2946.5660968000002</v>
      </c>
      <c r="H396" s="17">
        <f>SUM(($H$5*0.6)*Table1[[#This Row],[Column4]])+($H$5*0.4)</f>
        <v>1905.1582407999999</v>
      </c>
      <c r="I396" s="17">
        <f>SUM(($I$5*0.6)*Table1[[#This Row],[Column4]])+($I$5*0.4)</f>
        <v>3597.9359924</v>
      </c>
    </row>
    <row r="397" spans="1:9">
      <c r="A397" s="3" t="s">
        <v>947</v>
      </c>
      <c r="B397" s="13" t="s">
        <v>836</v>
      </c>
      <c r="C397" s="13" t="s">
        <v>165</v>
      </c>
      <c r="D397" s="13">
        <v>1.2645</v>
      </c>
      <c r="E397" s="17">
        <f>SUM(($E$5*0.6)*Table1[[#This Row],[Column4]])+($E$5*0.4)</f>
        <v>935.03613900000005</v>
      </c>
      <c r="F397" s="17">
        <f>SUM(($F$5*0.6)*Table1[[#This Row],[Column4]])+($F$5*0.4)</f>
        <v>2242.3162399999997</v>
      </c>
      <c r="G397" s="17">
        <f>SUM(($G$5*0.6)*Table1[[#This Row],[Column4]])+($G$5*0.4)</f>
        <v>3623.3244219999997</v>
      </c>
      <c r="H397" s="17">
        <f>SUM(($H$5*0.6)*Table1[[#This Row],[Column4]])+($H$5*0.4)</f>
        <v>2342.729182</v>
      </c>
      <c r="I397" s="17">
        <f>SUM(($I$5*0.6)*Table1[[#This Row],[Column4]])+($I$5*0.4)</f>
        <v>4424.2989710000002</v>
      </c>
    </row>
    <row r="398" spans="1:9">
      <c r="A398" s="3" t="s">
        <v>949</v>
      </c>
      <c r="B398" s="13" t="s">
        <v>1049</v>
      </c>
      <c r="C398" s="13" t="s">
        <v>252</v>
      </c>
      <c r="D398" s="13">
        <v>0.89029999999999998</v>
      </c>
      <c r="E398" s="17">
        <f>SUM(($E$5*0.6)*Table1[[#This Row],[Column4]])+($E$5*0.4)</f>
        <v>753.85523460000002</v>
      </c>
      <c r="F398" s="17">
        <f>SUM(($F$5*0.6)*Table1[[#This Row],[Column4]])+($F$5*0.4)</f>
        <v>1807.8251359999999</v>
      </c>
      <c r="G398" s="17">
        <f>SUM(($G$5*0.6)*Table1[[#This Row],[Column4]])+($G$5*0.4)</f>
        <v>2921.2369108000003</v>
      </c>
      <c r="H398" s="17">
        <f>SUM(($H$5*0.6)*Table1[[#This Row],[Column4]])+($H$5*0.4)</f>
        <v>1888.7811747999999</v>
      </c>
      <c r="I398" s="17">
        <f>SUM(($I$5*0.6)*Table1[[#This Row],[Column4]])+($I$5*0.4)</f>
        <v>3567.0075194000001</v>
      </c>
    </row>
    <row r="399" spans="1:9">
      <c r="A399" s="3" t="s">
        <v>952</v>
      </c>
      <c r="B399" s="13" t="s">
        <v>838</v>
      </c>
      <c r="C399" s="13" t="s">
        <v>202</v>
      </c>
      <c r="D399" s="13">
        <v>1.0634999999999999</v>
      </c>
      <c r="E399" s="17">
        <f>SUM(($E$5*0.6)*Table1[[#This Row],[Column4]])+($E$5*0.4)</f>
        <v>837.71555699999999</v>
      </c>
      <c r="F399" s="17">
        <f>SUM(($F$5*0.6)*Table1[[#This Row],[Column4]])+($F$5*0.4)</f>
        <v>2008.9311199999997</v>
      </c>
      <c r="G399" s="17">
        <f>SUM(($G$5*0.6)*Table1[[#This Row],[Column4]])+($G$5*0.4)</f>
        <v>3246.2009859999998</v>
      </c>
      <c r="H399" s="17">
        <f>SUM(($H$5*0.6)*Table1[[#This Row],[Column4]])+($H$5*0.4)</f>
        <v>2098.8928659999997</v>
      </c>
      <c r="I399" s="17">
        <f>SUM(($I$5*0.6)*Table1[[#This Row],[Column4]])+($I$5*0.4)</f>
        <v>3963.8083729999998</v>
      </c>
    </row>
    <row r="400" spans="1:9">
      <c r="A400" s="3" t="s">
        <v>955</v>
      </c>
      <c r="B400" s="13" t="s">
        <v>1050</v>
      </c>
      <c r="C400" s="13" t="s">
        <v>222</v>
      </c>
      <c r="D400" s="13">
        <v>0.86180000000000001</v>
      </c>
      <c r="E400" s="17">
        <f>SUM(($E$5*0.6)*Table1[[#This Row],[Column4]])+($E$5*0.4)</f>
        <v>740.05604760000006</v>
      </c>
      <c r="F400" s="17">
        <f>SUM(($F$5*0.6)*Table1[[#This Row],[Column4]])+($F$5*0.4)</f>
        <v>1774.7332160000001</v>
      </c>
      <c r="G400" s="17">
        <f>SUM(($G$5*0.6)*Table1[[#This Row],[Column4]])+($G$5*0.4)</f>
        <v>2867.7641848000003</v>
      </c>
      <c r="H400" s="17">
        <f>SUM(($H$5*0.6)*Table1[[#This Row],[Column4]])+($H$5*0.4)</f>
        <v>1854.2073688</v>
      </c>
      <c r="I400" s="17">
        <f>SUM(($I$5*0.6)*Table1[[#This Row],[Column4]])+($I$5*0.4)</f>
        <v>3501.7140764000001</v>
      </c>
    </row>
    <row r="401" spans="1:9">
      <c r="A401" s="3" t="s">
        <v>955</v>
      </c>
      <c r="B401" s="13" t="s">
        <v>1051</v>
      </c>
      <c r="C401" s="13" t="s">
        <v>180</v>
      </c>
      <c r="D401" s="13">
        <v>0.97509999999999997</v>
      </c>
      <c r="E401" s="17">
        <f>SUM(($E$5*0.6)*Table1[[#This Row],[Column4]])+($E$5*0.4)</f>
        <v>794.91386820000002</v>
      </c>
      <c r="F401" s="17">
        <f>SUM(($F$5*0.6)*Table1[[#This Row],[Column4]])+($F$5*0.4)</f>
        <v>1906.2881119999997</v>
      </c>
      <c r="G401" s="17">
        <f>SUM(($G$5*0.6)*Table1[[#This Row],[Column4]])+($G$5*0.4)</f>
        <v>3080.3417235999996</v>
      </c>
      <c r="H401" s="17">
        <f>SUM(($H$5*0.6)*Table1[[#This Row],[Column4]])+($H$5*0.4)</f>
        <v>1991.6534115999998</v>
      </c>
      <c r="I401" s="17">
        <f>SUM(($I$5*0.6)*Table1[[#This Row],[Column4]])+($I$5*0.4)</f>
        <v>3761.2841497999998</v>
      </c>
    </row>
    <row r="402" spans="1:9">
      <c r="A402" s="3" t="s">
        <v>957</v>
      </c>
      <c r="B402" s="13" t="s">
        <v>839</v>
      </c>
      <c r="C402" s="13" t="s">
        <v>216</v>
      </c>
      <c r="D402" s="13">
        <v>1.042</v>
      </c>
      <c r="E402" s="17">
        <f>SUM(($E$5*0.6)*Table1[[#This Row],[Column4]])+($E$5*0.4)</f>
        <v>827.30564400000003</v>
      </c>
      <c r="F402" s="17">
        <f>SUM(($F$5*0.6)*Table1[[#This Row],[Column4]])+($F$5*0.4)</f>
        <v>1983.96704</v>
      </c>
      <c r="G402" s="17">
        <f>SUM(($G$5*0.6)*Table1[[#This Row],[Column4]])+($G$5*0.4)</f>
        <v>3205.8619120000003</v>
      </c>
      <c r="H402" s="17">
        <f>SUM(($H$5*0.6)*Table1[[#This Row],[Column4]])+($H$5*0.4)</f>
        <v>2072.810872</v>
      </c>
      <c r="I402" s="17">
        <f>SUM(($I$5*0.6)*Table1[[#This Row],[Column4]])+($I$5*0.4)</f>
        <v>3914.5519160000003</v>
      </c>
    </row>
    <row r="403" spans="1:9">
      <c r="A403" s="3" t="s">
        <v>959</v>
      </c>
      <c r="B403" s="13" t="s">
        <v>1052</v>
      </c>
      <c r="C403" s="13" t="s">
        <v>224</v>
      </c>
      <c r="D403" s="13">
        <v>0.84030000000000005</v>
      </c>
      <c r="E403" s="17">
        <f>SUM(($E$5*0.6)*Table1[[#This Row],[Column4]])+($E$5*0.4)</f>
        <v>729.6461346000001</v>
      </c>
      <c r="F403" s="17">
        <f>SUM(($F$5*0.6)*Table1[[#This Row],[Column4]])+($F$5*0.4)</f>
        <v>1749.7691359999999</v>
      </c>
      <c r="G403" s="17">
        <f>SUM(($G$5*0.6)*Table1[[#This Row],[Column4]])+($G$5*0.4)</f>
        <v>2827.4251107999999</v>
      </c>
      <c r="H403" s="17">
        <f>SUM(($H$5*0.6)*Table1[[#This Row],[Column4]])+($H$5*0.4)</f>
        <v>1828.1253747999999</v>
      </c>
      <c r="I403" s="17">
        <f>SUM(($I$5*0.6)*Table1[[#This Row],[Column4]])+($I$5*0.4)</f>
        <v>3452.4576194000001</v>
      </c>
    </row>
    <row r="404" spans="1:9">
      <c r="A404" s="3" t="s">
        <v>961</v>
      </c>
      <c r="B404" s="13" t="s">
        <v>1053</v>
      </c>
      <c r="C404" s="13" t="s">
        <v>174</v>
      </c>
      <c r="D404" s="13">
        <v>0.86699999999999999</v>
      </c>
      <c r="E404" s="17">
        <f>SUM(($E$5*0.6)*Table1[[#This Row],[Column4]])+($E$5*0.4)</f>
        <v>742.57379400000002</v>
      </c>
      <c r="F404" s="17">
        <f>SUM(($F$5*0.6)*Table1[[#This Row],[Column4]])+($F$5*0.4)</f>
        <v>1780.7710400000001</v>
      </c>
      <c r="G404" s="17">
        <f>SUM(($G$5*0.6)*Table1[[#This Row],[Column4]])+($G$5*0.4)</f>
        <v>2877.5206120000003</v>
      </c>
      <c r="H404" s="17">
        <f>SUM(($H$5*0.6)*Table1[[#This Row],[Column4]])+($H$5*0.4)</f>
        <v>1860.5155719999998</v>
      </c>
      <c r="I404" s="17">
        <f>SUM(($I$5*0.6)*Table1[[#This Row],[Column4]])+($I$5*0.4)</f>
        <v>3513.6272660000004</v>
      </c>
    </row>
    <row r="405" spans="1:9">
      <c r="A405" s="3" t="s">
        <v>963</v>
      </c>
      <c r="B405" s="13" t="s">
        <v>1054</v>
      </c>
      <c r="C405" s="13" t="s">
        <v>165</v>
      </c>
      <c r="D405" s="13">
        <v>1.6206</v>
      </c>
      <c r="E405" s="17">
        <f>SUM(($E$5*0.6)*Table1[[#This Row],[Column4]])+($E$5*0.4)</f>
        <v>1107.4533492</v>
      </c>
      <c r="F405" s="17">
        <f>SUM(($F$5*0.6)*Table1[[#This Row],[Column4]])+($F$5*0.4)</f>
        <v>2655.791072</v>
      </c>
      <c r="G405" s="17">
        <f>SUM(($G$5*0.6)*Table1[[#This Row],[Column4]])+($G$5*0.4)</f>
        <v>4291.4520616</v>
      </c>
      <c r="H405" s="17">
        <f>SUM(($H$5*0.6)*Table1[[#This Row],[Column4]])+($H$5*0.4)</f>
        <v>2774.7197896000002</v>
      </c>
      <c r="I405" s="17">
        <f>SUM(($I$5*0.6)*Table1[[#This Row],[Column4]])+($I$5*0.4)</f>
        <v>5240.1233588000005</v>
      </c>
    </row>
    <row r="406" spans="1:9">
      <c r="A406" s="3" t="s">
        <v>965</v>
      </c>
      <c r="B406" s="13" t="s">
        <v>841</v>
      </c>
      <c r="C406" s="13" t="s">
        <v>201</v>
      </c>
      <c r="D406" s="13">
        <v>0.88890000000000002</v>
      </c>
      <c r="E406" s="17">
        <f>SUM(($E$5*0.6)*Table1[[#This Row],[Column4]])+($E$5*0.4)</f>
        <v>753.17737980000004</v>
      </c>
      <c r="F406" s="17">
        <f>SUM(($F$5*0.6)*Table1[[#This Row],[Column4]])+($F$5*0.4)</f>
        <v>1806.199568</v>
      </c>
      <c r="G406" s="17">
        <f>SUM(($G$5*0.6)*Table1[[#This Row],[Column4]])+($G$5*0.4)</f>
        <v>2918.6101804</v>
      </c>
      <c r="H406" s="17">
        <f>SUM(($H$5*0.6)*Table1[[#This Row],[Column4]])+($H$5*0.4)</f>
        <v>1887.0828124</v>
      </c>
      <c r="I406" s="17">
        <f>SUM(($I$5*0.6)*Table1[[#This Row],[Column4]])+($I$5*0.4)</f>
        <v>3563.8001222000003</v>
      </c>
    </row>
    <row r="407" spans="1:9">
      <c r="A407" s="3" t="s">
        <v>965</v>
      </c>
      <c r="B407" s="13" t="s">
        <v>1055</v>
      </c>
      <c r="C407" s="13" t="s">
        <v>202</v>
      </c>
      <c r="D407" s="13">
        <v>0.99370000000000003</v>
      </c>
      <c r="E407" s="17">
        <f>SUM(($E$5*0.6)*Table1[[#This Row],[Column4]])+($E$5*0.4)</f>
        <v>803.91965340000002</v>
      </c>
      <c r="F407" s="17">
        <f>SUM(($F$5*0.6)*Table1[[#This Row],[Column4]])+($F$5*0.4)</f>
        <v>1927.8849439999999</v>
      </c>
      <c r="G407" s="17">
        <f>SUM(($G$5*0.6)*Table1[[#This Row],[Column4]])+($G$5*0.4)</f>
        <v>3115.2397132000001</v>
      </c>
      <c r="H407" s="17">
        <f>SUM(($H$5*0.6)*Table1[[#This Row],[Column4]])+($H$5*0.4)</f>
        <v>2014.2173692000001</v>
      </c>
      <c r="I407" s="17">
        <f>SUM(($I$5*0.6)*Table1[[#This Row],[Column4]])+($I$5*0.4)</f>
        <v>3803.8967125999998</v>
      </c>
    </row>
    <row r="408" spans="1:9">
      <c r="A408" s="3" t="s">
        <v>965</v>
      </c>
      <c r="B408" s="13" t="s">
        <v>842</v>
      </c>
      <c r="C408" s="13" t="s">
        <v>249</v>
      </c>
      <c r="D408" s="13">
        <v>0.94579999999999997</v>
      </c>
      <c r="E408" s="17">
        <f>SUM(($E$5*0.6)*Table1[[#This Row],[Column4]])+($E$5*0.4)</f>
        <v>780.72733560000006</v>
      </c>
      <c r="F408" s="17">
        <f>SUM(($F$5*0.6)*Table1[[#This Row],[Column4]])+($F$5*0.4)</f>
        <v>1872.267296</v>
      </c>
      <c r="G408" s="17">
        <f>SUM(($G$5*0.6)*Table1[[#This Row],[Column4]])+($G$5*0.4)</f>
        <v>3025.3680088000001</v>
      </c>
      <c r="H408" s="17">
        <f>SUM(($H$5*0.6)*Table1[[#This Row],[Column4]])+($H$5*0.4)</f>
        <v>1956.1091127999998</v>
      </c>
      <c r="I408" s="17">
        <f>SUM(($I$5*0.6)*Table1[[#This Row],[Column4]])+($I$5*0.4)</f>
        <v>3694.1579084000005</v>
      </c>
    </row>
    <row r="409" spans="1:9">
      <c r="A409" s="3" t="s">
        <v>965</v>
      </c>
      <c r="B409" s="13" t="s">
        <v>844</v>
      </c>
      <c r="C409" s="13" t="s">
        <v>207</v>
      </c>
      <c r="D409" s="13">
        <v>0.98829999999999996</v>
      </c>
      <c r="E409" s="17">
        <f>SUM(($E$5*0.6)*Table1[[#This Row],[Column4]])+($E$5*0.4)</f>
        <v>801.30507060000002</v>
      </c>
      <c r="F409" s="17">
        <f>SUM(($F$5*0.6)*Table1[[#This Row],[Column4]])+($F$5*0.4)</f>
        <v>1921.614896</v>
      </c>
      <c r="G409" s="17">
        <f>SUM(($G$5*0.6)*Table1[[#This Row],[Column4]])+($G$5*0.4)</f>
        <v>3105.1080388</v>
      </c>
      <c r="H409" s="17">
        <f>SUM(($H$5*0.6)*Table1[[#This Row],[Column4]])+($H$5*0.4)</f>
        <v>2007.6665428000001</v>
      </c>
      <c r="I409" s="17">
        <f>SUM(($I$5*0.6)*Table1[[#This Row],[Column4]])+($I$5*0.4)</f>
        <v>3791.5253234000002</v>
      </c>
    </row>
    <row r="410" spans="1:9">
      <c r="A410" s="3" t="s">
        <v>968</v>
      </c>
      <c r="B410" s="13" t="s">
        <v>844</v>
      </c>
      <c r="C410" s="13" t="s">
        <v>186</v>
      </c>
      <c r="D410" s="13">
        <v>0.98829999999999996</v>
      </c>
      <c r="E410" s="17">
        <f>SUM(($E$5*0.6)*Table1[[#This Row],[Column4]])+($E$5*0.4)</f>
        <v>801.30507060000002</v>
      </c>
      <c r="F410" s="17">
        <f>SUM(($F$5*0.6)*Table1[[#This Row],[Column4]])+($F$5*0.4)</f>
        <v>1921.614896</v>
      </c>
      <c r="G410" s="17">
        <f>SUM(($G$5*0.6)*Table1[[#This Row],[Column4]])+($G$5*0.4)</f>
        <v>3105.1080388</v>
      </c>
      <c r="H410" s="17">
        <f>SUM(($H$5*0.6)*Table1[[#This Row],[Column4]])+($H$5*0.4)</f>
        <v>2007.6665428000001</v>
      </c>
      <c r="I410" s="17">
        <f>SUM(($I$5*0.6)*Table1[[#This Row],[Column4]])+($I$5*0.4)</f>
        <v>3791.5253234000002</v>
      </c>
    </row>
    <row r="411" spans="1:9">
      <c r="A411" s="3" t="s">
        <v>970</v>
      </c>
      <c r="B411" s="13" t="s">
        <v>846</v>
      </c>
      <c r="C411" s="13" t="s">
        <v>207</v>
      </c>
      <c r="D411" s="13">
        <v>0.92600000000000005</v>
      </c>
      <c r="E411" s="17">
        <f>SUM(($E$5*0.6)*Table1[[#This Row],[Column4]])+($E$5*0.4)</f>
        <v>771.14053200000012</v>
      </c>
      <c r="F411" s="17">
        <f>SUM(($F$5*0.6)*Table1[[#This Row],[Column4]])+($F$5*0.4)</f>
        <v>1849.2771200000002</v>
      </c>
      <c r="G411" s="17">
        <f>SUM(($G$5*0.6)*Table1[[#This Row],[Column4]])+($G$5*0.4)</f>
        <v>2988.2185360000003</v>
      </c>
      <c r="H411" s="17">
        <f>SUM(($H$5*0.6)*Table1[[#This Row],[Column4]])+($H$5*0.4)</f>
        <v>1932.0894160000003</v>
      </c>
      <c r="I411" s="17">
        <f>SUM(($I$5*0.6)*Table1[[#This Row],[Column4]])+($I$5*0.4)</f>
        <v>3648.7961480000004</v>
      </c>
    </row>
    <row r="412" spans="1:9">
      <c r="A412" s="3" t="s">
        <v>972</v>
      </c>
      <c r="B412" s="13" t="s">
        <v>846</v>
      </c>
      <c r="C412" s="13" t="s">
        <v>180</v>
      </c>
      <c r="D412" s="13">
        <v>0.92600000000000005</v>
      </c>
      <c r="E412" s="17">
        <f>SUM(($E$5*0.6)*Table1[[#This Row],[Column4]])+($E$5*0.4)</f>
        <v>771.14053200000012</v>
      </c>
      <c r="F412" s="17">
        <f>SUM(($F$5*0.6)*Table1[[#This Row],[Column4]])+($F$5*0.4)</f>
        <v>1849.2771200000002</v>
      </c>
      <c r="G412" s="17">
        <f>SUM(($G$5*0.6)*Table1[[#This Row],[Column4]])+($G$5*0.4)</f>
        <v>2988.2185360000003</v>
      </c>
      <c r="H412" s="17">
        <f>SUM(($H$5*0.6)*Table1[[#This Row],[Column4]])+($H$5*0.4)</f>
        <v>1932.0894160000003</v>
      </c>
      <c r="I412" s="17">
        <f>SUM(($I$5*0.6)*Table1[[#This Row],[Column4]])+($I$5*0.4)</f>
        <v>3648.7961480000004</v>
      </c>
    </row>
    <row r="413" spans="1:9">
      <c r="A413" s="3" t="s">
        <v>974</v>
      </c>
      <c r="B413" s="13" t="s">
        <v>848</v>
      </c>
      <c r="C413" s="13" t="s">
        <v>232</v>
      </c>
      <c r="D413" s="13">
        <v>1.0873999999999999</v>
      </c>
      <c r="E413" s="17">
        <f>SUM(($E$5*0.6)*Table1[[#This Row],[Column4]])+($E$5*0.4)</f>
        <v>849.28750679999996</v>
      </c>
      <c r="F413" s="17">
        <f>SUM(($F$5*0.6)*Table1[[#This Row],[Column4]])+($F$5*0.4)</f>
        <v>2036.6818879999996</v>
      </c>
      <c r="G413" s="17">
        <f>SUM(($G$5*0.6)*Table1[[#This Row],[Column4]])+($G$5*0.4)</f>
        <v>3291.0430263999997</v>
      </c>
      <c r="H413" s="17">
        <f>SUM(($H$5*0.6)*Table1[[#This Row],[Column4]])+($H$5*0.4)</f>
        <v>2127.8863384000001</v>
      </c>
      <c r="I413" s="17">
        <f>SUM(($I$5*0.6)*Table1[[#This Row],[Column4]])+($I$5*0.4)</f>
        <v>4018.5632251999996</v>
      </c>
    </row>
    <row r="414" spans="1:9">
      <c r="A414" s="3" t="s">
        <v>974</v>
      </c>
      <c r="B414" s="13" t="s">
        <v>850</v>
      </c>
      <c r="C414" s="13" t="s">
        <v>165</v>
      </c>
      <c r="D414" s="13">
        <v>1.774</v>
      </c>
      <c r="E414" s="17">
        <f>SUM(($E$5*0.6)*Table1[[#This Row],[Column4]])+($E$5*0.4)</f>
        <v>1181.7268680000002</v>
      </c>
      <c r="F414" s="17">
        <f>SUM(($F$5*0.6)*Table1[[#This Row],[Column4]])+($F$5*0.4)</f>
        <v>2833.9068799999995</v>
      </c>
      <c r="G414" s="17">
        <f>SUM(($G$5*0.6)*Table1[[#This Row],[Column4]])+($G$5*0.4)</f>
        <v>4579.2666639999998</v>
      </c>
      <c r="H414" s="17">
        <f>SUM(($H$5*0.6)*Table1[[#This Row],[Column4]])+($H$5*0.4)</f>
        <v>2960.811784</v>
      </c>
      <c r="I414" s="17">
        <f>SUM(($I$5*0.6)*Table1[[#This Row],[Column4]])+($I$5*0.4)</f>
        <v>5591.5624520000001</v>
      </c>
    </row>
    <row r="415" spans="1:9">
      <c r="A415" s="3" t="s">
        <v>976</v>
      </c>
      <c r="B415" s="13" t="s">
        <v>852</v>
      </c>
      <c r="C415" s="13" t="s">
        <v>195</v>
      </c>
      <c r="D415" s="13">
        <v>0.92190000000000005</v>
      </c>
      <c r="E415" s="17">
        <f>SUM(($E$5*0.6)*Table1[[#This Row],[Column4]])+($E$5*0.4)</f>
        <v>769.15538579999998</v>
      </c>
      <c r="F415" s="17">
        <f>SUM(($F$5*0.6)*Table1[[#This Row],[Column4]])+($F$5*0.4)</f>
        <v>1844.5165280000001</v>
      </c>
      <c r="G415" s="17">
        <f>SUM(($G$5*0.6)*Table1[[#This Row],[Column4]])+($G$5*0.4)</f>
        <v>2980.5259684000002</v>
      </c>
      <c r="H415" s="17">
        <f>SUM(($H$5*0.6)*Table1[[#This Row],[Column4]])+($H$5*0.4)</f>
        <v>1927.1156404000003</v>
      </c>
      <c r="I415" s="17">
        <f>SUM(($I$5*0.6)*Table1[[#This Row],[Column4]])+($I$5*0.4)</f>
        <v>3639.4030562000007</v>
      </c>
    </row>
    <row r="416" spans="1:9">
      <c r="A416" s="3" t="s">
        <v>978</v>
      </c>
      <c r="B416" s="13" t="s">
        <v>852</v>
      </c>
      <c r="C416" s="13" t="s">
        <v>169</v>
      </c>
      <c r="D416" s="13">
        <v>0.92190000000000005</v>
      </c>
      <c r="E416" s="17">
        <f>SUM(($E$5*0.6)*Table1[[#This Row],[Column4]])+($E$5*0.4)</f>
        <v>769.15538579999998</v>
      </c>
      <c r="F416" s="17">
        <f>SUM(($F$5*0.6)*Table1[[#This Row],[Column4]])+($F$5*0.4)</f>
        <v>1844.5165280000001</v>
      </c>
      <c r="G416" s="17">
        <f>SUM(($G$5*0.6)*Table1[[#This Row],[Column4]])+($G$5*0.4)</f>
        <v>2980.5259684000002</v>
      </c>
      <c r="H416" s="17">
        <f>SUM(($H$5*0.6)*Table1[[#This Row],[Column4]])+($H$5*0.4)</f>
        <v>1927.1156404000003</v>
      </c>
      <c r="I416" s="17">
        <f>SUM(($I$5*0.6)*Table1[[#This Row],[Column4]])+($I$5*0.4)</f>
        <v>3639.4030562000007</v>
      </c>
    </row>
    <row r="417" spans="1:9">
      <c r="A417" s="3" t="s">
        <v>980</v>
      </c>
      <c r="B417" s="13" t="s">
        <v>854</v>
      </c>
      <c r="C417" s="13" t="s">
        <v>249</v>
      </c>
      <c r="D417" s="13">
        <v>0.98919999999999997</v>
      </c>
      <c r="E417" s="17">
        <f>SUM(($E$5*0.6)*Table1[[#This Row],[Column4]])+($E$5*0.4)</f>
        <v>801.74083440000004</v>
      </c>
      <c r="F417" s="17">
        <f>SUM(($F$5*0.6)*Table1[[#This Row],[Column4]])+($F$5*0.4)</f>
        <v>1922.6599040000001</v>
      </c>
      <c r="G417" s="17">
        <f>SUM(($G$5*0.6)*Table1[[#This Row],[Column4]])+($G$5*0.4)</f>
        <v>3106.7966511999998</v>
      </c>
      <c r="H417" s="17">
        <f>SUM(($H$5*0.6)*Table1[[#This Row],[Column4]])+($H$5*0.4)</f>
        <v>2008.7583472000001</v>
      </c>
      <c r="I417" s="17">
        <f>SUM(($I$5*0.6)*Table1[[#This Row],[Column4]])+($I$5*0.4)</f>
        <v>3793.5872215999998</v>
      </c>
    </row>
    <row r="418" spans="1:9">
      <c r="A418" s="3" t="s">
        <v>982</v>
      </c>
      <c r="B418" s="13" t="s">
        <v>856</v>
      </c>
      <c r="C418" s="13" t="s">
        <v>247</v>
      </c>
      <c r="D418" s="13">
        <v>0.8236</v>
      </c>
      <c r="E418" s="17">
        <f>SUM(($E$5*0.6)*Table1[[#This Row],[Column4]])+($E$5*0.4)</f>
        <v>721.56029520000004</v>
      </c>
      <c r="F418" s="17">
        <f>SUM(($F$5*0.6)*Table1[[#This Row],[Column4]])+($F$5*0.4)</f>
        <v>1730.378432</v>
      </c>
      <c r="G418" s="17">
        <f>SUM(($G$5*0.6)*Table1[[#This Row],[Column4]])+($G$5*0.4)</f>
        <v>2796.0919696000001</v>
      </c>
      <c r="H418" s="17">
        <f>SUM(($H$5*0.6)*Table1[[#This Row],[Column4]])+($H$5*0.4)</f>
        <v>1807.8663376</v>
      </c>
      <c r="I418" s="17">
        <f>SUM(($I$5*0.6)*Table1[[#This Row],[Column4]])+($I$5*0.4)</f>
        <v>3414.1979528000002</v>
      </c>
    </row>
    <row r="419" spans="1:9">
      <c r="A419" s="3" t="s">
        <v>984</v>
      </c>
      <c r="B419" s="13" t="s">
        <v>858</v>
      </c>
      <c r="C419" s="13" t="s">
        <v>247</v>
      </c>
      <c r="D419" s="13">
        <v>0.83830000000000005</v>
      </c>
      <c r="E419" s="17">
        <f>SUM(($E$5*0.6)*Table1[[#This Row],[Column4]])+($E$5*0.4)</f>
        <v>728.67777060000003</v>
      </c>
      <c r="F419" s="17">
        <f>SUM(($F$5*0.6)*Table1[[#This Row],[Column4]])+($F$5*0.4)</f>
        <v>1747.4468959999999</v>
      </c>
      <c r="G419" s="17">
        <f>SUM(($G$5*0.6)*Table1[[#This Row],[Column4]])+($G$5*0.4)</f>
        <v>2823.6726387999997</v>
      </c>
      <c r="H419" s="17">
        <f>SUM(($H$5*0.6)*Table1[[#This Row],[Column4]])+($H$5*0.4)</f>
        <v>1825.6991428000001</v>
      </c>
      <c r="I419" s="17">
        <f>SUM(($I$5*0.6)*Table1[[#This Row],[Column4]])+($I$5*0.4)</f>
        <v>3447.8756234000002</v>
      </c>
    </row>
    <row r="420" spans="1:9">
      <c r="A420" s="3" t="s">
        <v>986</v>
      </c>
      <c r="B420" s="13" t="s">
        <v>860</v>
      </c>
      <c r="C420" s="13" t="s">
        <v>165</v>
      </c>
      <c r="D420" s="13">
        <v>1.2645</v>
      </c>
      <c r="E420" s="17">
        <f>SUM(($E$5*0.6)*Table1[[#This Row],[Column4]])+($E$5*0.4)</f>
        <v>935.03613900000005</v>
      </c>
      <c r="F420" s="17">
        <f>SUM(($F$5*0.6)*Table1[[#This Row],[Column4]])+($F$5*0.4)</f>
        <v>2242.3162399999997</v>
      </c>
      <c r="G420" s="17">
        <f>SUM(($G$5*0.6)*Table1[[#This Row],[Column4]])+($G$5*0.4)</f>
        <v>3623.3244219999997</v>
      </c>
      <c r="H420" s="17">
        <f>SUM(($H$5*0.6)*Table1[[#This Row],[Column4]])+($H$5*0.4)</f>
        <v>2342.729182</v>
      </c>
      <c r="I420" s="17">
        <f>SUM(($I$5*0.6)*Table1[[#This Row],[Column4]])+($I$5*0.4)</f>
        <v>4424.2989710000002</v>
      </c>
    </row>
    <row r="421" spans="1:9">
      <c r="A421" s="3" t="s">
        <v>988</v>
      </c>
      <c r="B421" s="13" t="s">
        <v>1138</v>
      </c>
      <c r="C421" s="13" t="s">
        <v>165</v>
      </c>
      <c r="D421" s="13">
        <v>1.7835000000000001</v>
      </c>
      <c r="E421" s="17">
        <f>SUM(($E$5*0.6)*Table1[[#This Row],[Column4]])+($E$5*0.4)</f>
        <v>1186.3265970000002</v>
      </c>
      <c r="F421" s="17">
        <f>SUM(($F$5*0.6)*Table1[[#This Row],[Column4]])+($F$5*0.4)</f>
        <v>2844.9375199999999</v>
      </c>
      <c r="G421" s="17">
        <f>SUM(($G$5*0.6)*Table1[[#This Row],[Column4]])+($G$5*0.4)</f>
        <v>4597.0909059999994</v>
      </c>
      <c r="H421" s="17">
        <f>SUM(($H$5*0.6)*Table1[[#This Row],[Column4]])+($H$5*0.4)</f>
        <v>2972.3363860000004</v>
      </c>
      <c r="I421" s="17">
        <f>SUM(($I$5*0.6)*Table1[[#This Row],[Column4]])+($I$5*0.4)</f>
        <v>5613.3269330000003</v>
      </c>
    </row>
    <row r="422" spans="1:9">
      <c r="A422" s="3" t="s">
        <v>988</v>
      </c>
      <c r="B422" s="13" t="s">
        <v>1056</v>
      </c>
      <c r="C422" s="13" t="s">
        <v>236</v>
      </c>
      <c r="D422" s="13">
        <v>0.42770000000000002</v>
      </c>
      <c r="E422" s="17">
        <f>SUM(($E$5*0.6)*Table1[[#This Row],[Column4]])+($E$5*0.4)</f>
        <v>529.87264140000002</v>
      </c>
      <c r="F422" s="17">
        <f>SUM(($F$5*0.6)*Table1[[#This Row],[Column4]])+($F$5*0.4)</f>
        <v>1270.691024</v>
      </c>
      <c r="G422" s="17">
        <f>SUM(($G$5*0.6)*Table1[[#This Row],[Column4]])+($G$5*0.4)</f>
        <v>2053.2901372000001</v>
      </c>
      <c r="H422" s="17">
        <f>SUM(($H$5*0.6)*Table1[[#This Row],[Column4]])+($H$5*0.4)</f>
        <v>1327.5937131999999</v>
      </c>
      <c r="I422" s="17">
        <f>SUM(($I$5*0.6)*Table1[[#This Row],[Column4]])+($I$5*0.4)</f>
        <v>2507.1918446</v>
      </c>
    </row>
    <row r="423" spans="1:9">
      <c r="A423" s="3" t="s">
        <v>988</v>
      </c>
      <c r="B423" s="13" t="s">
        <v>864</v>
      </c>
      <c r="C423" s="13" t="s">
        <v>165</v>
      </c>
      <c r="D423" s="13">
        <v>1.8551</v>
      </c>
      <c r="E423" s="17">
        <f>SUM(($E$5*0.6)*Table1[[#This Row],[Column4]])+($E$5*0.4)</f>
        <v>1220.9940282</v>
      </c>
      <c r="F423" s="17">
        <f>SUM(($F$5*0.6)*Table1[[#This Row],[Column4]])+($F$5*0.4)</f>
        <v>2928.0737119999999</v>
      </c>
      <c r="G423" s="17">
        <f>SUM(($G$5*0.6)*Table1[[#This Row],[Column4]])+($G$5*0.4)</f>
        <v>4731.4294035999992</v>
      </c>
      <c r="H423" s="17">
        <f>SUM(($H$5*0.6)*Table1[[#This Row],[Column4]])+($H$5*0.4)</f>
        <v>3059.1954916</v>
      </c>
      <c r="I423" s="17">
        <f>SUM(($I$5*0.6)*Table1[[#This Row],[Column4]])+($I$5*0.4)</f>
        <v>5777.3623898000005</v>
      </c>
    </row>
    <row r="424" spans="1:9">
      <c r="A424" s="3" t="s">
        <v>990</v>
      </c>
      <c r="B424" s="13" t="s">
        <v>865</v>
      </c>
      <c r="C424" s="13" t="s">
        <v>236</v>
      </c>
      <c r="D424" s="13">
        <v>0.41599999999999998</v>
      </c>
      <c r="E424" s="17">
        <f>SUM(($E$5*0.6)*Table1[[#This Row],[Column4]])+($E$5*0.4)</f>
        <v>524.20771200000001</v>
      </c>
      <c r="F424" s="17">
        <f>SUM(($F$5*0.6)*Table1[[#This Row],[Column4]])+($F$5*0.4)</f>
        <v>1257.10592</v>
      </c>
      <c r="G424" s="17">
        <f>SUM(($G$5*0.6)*Table1[[#This Row],[Column4]])+($G$5*0.4)</f>
        <v>2031.338176</v>
      </c>
      <c r="H424" s="17">
        <f>SUM(($H$5*0.6)*Table1[[#This Row],[Column4]])+($H$5*0.4)</f>
        <v>1313.4002559999999</v>
      </c>
      <c r="I424" s="17">
        <f>SUM(($I$5*0.6)*Table1[[#This Row],[Column4]])+($I$5*0.4)</f>
        <v>2480.3871680000002</v>
      </c>
    </row>
    <row r="425" spans="1:9">
      <c r="A425" s="3" t="s">
        <v>992</v>
      </c>
      <c r="B425" s="13" t="s">
        <v>867</v>
      </c>
      <c r="C425" s="13" t="s">
        <v>165</v>
      </c>
      <c r="D425" s="13">
        <v>1.2663</v>
      </c>
      <c r="E425" s="17">
        <f>SUM(($E$5*0.6)*Table1[[#This Row],[Column4]])+($E$5*0.4)</f>
        <v>935.90766659999997</v>
      </c>
      <c r="F425" s="17">
        <f>SUM(($F$5*0.6)*Table1[[#This Row],[Column4]])+($F$5*0.4)</f>
        <v>2244.4062559999998</v>
      </c>
      <c r="G425" s="17">
        <f>SUM(($G$5*0.6)*Table1[[#This Row],[Column4]])+($G$5*0.4)</f>
        <v>3626.7016467999997</v>
      </c>
      <c r="H425" s="17">
        <f>SUM(($H$5*0.6)*Table1[[#This Row],[Column4]])+($H$5*0.4)</f>
        <v>2344.9127908</v>
      </c>
      <c r="I425" s="17">
        <f>SUM(($I$5*0.6)*Table1[[#This Row],[Column4]])+($I$5*0.4)</f>
        <v>4428.4227674000003</v>
      </c>
    </row>
    <row r="426" spans="1:9">
      <c r="A426" s="3" t="s">
        <v>992</v>
      </c>
      <c r="B426" s="13" t="s">
        <v>869</v>
      </c>
      <c r="C426" s="13" t="s">
        <v>165</v>
      </c>
      <c r="D426" s="13">
        <v>1.7899</v>
      </c>
      <c r="E426" s="17">
        <f>SUM(($E$5*0.6)*Table1[[#This Row],[Column4]])+($E$5*0.4)</f>
        <v>1189.4253618</v>
      </c>
      <c r="F426" s="17">
        <f>SUM(($F$5*0.6)*Table1[[#This Row],[Column4]])+($F$5*0.4)</f>
        <v>2852.3686879999996</v>
      </c>
      <c r="G426" s="17">
        <f>SUM(($G$5*0.6)*Table1[[#This Row],[Column4]])+($G$5*0.4)</f>
        <v>4609.0988164</v>
      </c>
      <c r="H426" s="17">
        <f>SUM(($H$5*0.6)*Table1[[#This Row],[Column4]])+($H$5*0.4)</f>
        <v>2980.1003284000003</v>
      </c>
      <c r="I426" s="17">
        <f>SUM(($I$5*0.6)*Table1[[#This Row],[Column4]])+($I$5*0.4)</f>
        <v>5627.9893202000003</v>
      </c>
    </row>
    <row r="427" spans="1:9">
      <c r="A427" s="3" t="s">
        <v>994</v>
      </c>
      <c r="B427" s="13" t="s">
        <v>871</v>
      </c>
      <c r="C427" s="13" t="s">
        <v>165</v>
      </c>
      <c r="D427" s="13">
        <v>1.8373999999999999</v>
      </c>
      <c r="E427" s="17">
        <f>SUM(($E$5*0.6)*Table1[[#This Row],[Column4]])+($E$5*0.4)</f>
        <v>1212.4240067999999</v>
      </c>
      <c r="F427" s="17">
        <f>SUM(($F$5*0.6)*Table1[[#This Row],[Column4]])+($F$5*0.4)</f>
        <v>2907.5218879999998</v>
      </c>
      <c r="G427" s="17">
        <f>SUM(($G$5*0.6)*Table1[[#This Row],[Column4]])+($G$5*0.4)</f>
        <v>4698.2200264000003</v>
      </c>
      <c r="H427" s="17">
        <f>SUM(($H$5*0.6)*Table1[[#This Row],[Column4]])+($H$5*0.4)</f>
        <v>3037.7233384000001</v>
      </c>
      <c r="I427" s="17">
        <f>SUM(($I$5*0.6)*Table1[[#This Row],[Column4]])+($I$5*0.4)</f>
        <v>5736.8117252000002</v>
      </c>
    </row>
    <row r="428" spans="1:9">
      <c r="A428" s="3" t="s">
        <v>996</v>
      </c>
      <c r="B428" s="13" t="s">
        <v>873</v>
      </c>
      <c r="C428" s="13" t="s">
        <v>220</v>
      </c>
      <c r="D428" s="13">
        <v>1.0691999999999999</v>
      </c>
      <c r="E428" s="17">
        <f>SUM(($E$5*0.6)*Table1[[#This Row],[Column4]])+($E$5*0.4)</f>
        <v>840.47539440000003</v>
      </c>
      <c r="F428" s="17">
        <f>SUM(($F$5*0.6)*Table1[[#This Row],[Column4]])+($F$5*0.4)</f>
        <v>2015.5495039999996</v>
      </c>
      <c r="G428" s="17">
        <f>SUM(($G$5*0.6)*Table1[[#This Row],[Column4]])+($G$5*0.4)</f>
        <v>3256.8955311999998</v>
      </c>
      <c r="H428" s="17">
        <f>SUM(($H$5*0.6)*Table1[[#This Row],[Column4]])+($H$5*0.4)</f>
        <v>2105.8076271999998</v>
      </c>
      <c r="I428" s="17">
        <f>SUM(($I$5*0.6)*Table1[[#This Row],[Column4]])+($I$5*0.4)</f>
        <v>3976.8670615999999</v>
      </c>
    </row>
    <row r="429" spans="1:9">
      <c r="A429" s="3" t="s">
        <v>996</v>
      </c>
      <c r="B429" s="13" t="s">
        <v>875</v>
      </c>
      <c r="C429" s="13" t="s">
        <v>165</v>
      </c>
      <c r="D429" s="13">
        <v>1.4137</v>
      </c>
      <c r="E429" s="17">
        <f>SUM(($E$5*0.6)*Table1[[#This Row],[Column4]])+($E$5*0.4)</f>
        <v>1007.2760934</v>
      </c>
      <c r="F429" s="17">
        <f>SUM(($F$5*0.6)*Table1[[#This Row],[Column4]])+($F$5*0.4)</f>
        <v>2415.5553439999999</v>
      </c>
      <c r="G429" s="17">
        <f>SUM(($G$5*0.6)*Table1[[#This Row],[Column4]])+($G$5*0.4)</f>
        <v>3903.2588332</v>
      </c>
      <c r="H429" s="17">
        <f>SUM(($H$5*0.6)*Table1[[#This Row],[Column4]])+($H$5*0.4)</f>
        <v>2523.7260891999999</v>
      </c>
      <c r="I429" s="17">
        <f>SUM(($I$5*0.6)*Table1[[#This Row],[Column4]])+($I$5*0.4)</f>
        <v>4766.1158726000003</v>
      </c>
    </row>
    <row r="430" spans="1:9">
      <c r="A430" s="3" t="s">
        <v>998</v>
      </c>
      <c r="B430" s="13" t="s">
        <v>877</v>
      </c>
      <c r="C430" s="13" t="s">
        <v>165</v>
      </c>
      <c r="D430" s="13">
        <v>1.6633</v>
      </c>
      <c r="E430" s="17">
        <f>SUM(($E$5*0.6)*Table1[[#This Row],[Column4]])+($E$5*0.4)</f>
        <v>1128.1279205999999</v>
      </c>
      <c r="F430" s="17">
        <f>SUM(($F$5*0.6)*Table1[[#This Row],[Column4]])+($F$5*0.4)</f>
        <v>2705.3708959999999</v>
      </c>
      <c r="G430" s="17">
        <f>SUM(($G$5*0.6)*Table1[[#This Row],[Column4]])+($G$5*0.4)</f>
        <v>4371.5673387999996</v>
      </c>
      <c r="H430" s="17">
        <f>SUM(($H$5*0.6)*Table1[[#This Row],[Column4]])+($H$5*0.4)</f>
        <v>2826.5198427999999</v>
      </c>
      <c r="I430" s="17">
        <f>SUM(($I$5*0.6)*Table1[[#This Row],[Column4]])+($I$5*0.4)</f>
        <v>5337.9489733999999</v>
      </c>
    </row>
    <row r="431" spans="1:9">
      <c r="A431" s="3" t="s">
        <v>1000</v>
      </c>
      <c r="B431" s="13" t="s">
        <v>879</v>
      </c>
      <c r="C431" s="13" t="s">
        <v>174</v>
      </c>
      <c r="D431" s="13">
        <v>0.7893</v>
      </c>
      <c r="E431" s="17">
        <f>SUM(($E$5*0.6)*Table1[[#This Row],[Column4]])+($E$5*0.4)</f>
        <v>704.95285260000003</v>
      </c>
      <c r="F431" s="17">
        <f>SUM(($F$5*0.6)*Table1[[#This Row],[Column4]])+($F$5*0.4)</f>
        <v>1690.5520160000001</v>
      </c>
      <c r="G431" s="17">
        <f>SUM(($G$5*0.6)*Table1[[#This Row],[Column4]])+($G$5*0.4)</f>
        <v>2731.7370748000003</v>
      </c>
      <c r="H431" s="17">
        <f>SUM(($H$5*0.6)*Table1[[#This Row],[Column4]])+($H$5*0.4)</f>
        <v>1766.2564588</v>
      </c>
      <c r="I431" s="17">
        <f>SUM(($I$5*0.6)*Table1[[#This Row],[Column4]])+($I$5*0.4)</f>
        <v>3335.6167214000002</v>
      </c>
    </row>
    <row r="432" spans="1:9">
      <c r="A432" s="3" t="s">
        <v>1002</v>
      </c>
      <c r="B432" s="13" t="s">
        <v>881</v>
      </c>
      <c r="C432" s="13" t="s">
        <v>235</v>
      </c>
      <c r="D432" s="13">
        <v>0.8417</v>
      </c>
      <c r="E432" s="17">
        <f>SUM(($E$5*0.6)*Table1[[#This Row],[Column4]])+($E$5*0.4)</f>
        <v>730.32398940000007</v>
      </c>
      <c r="F432" s="17">
        <f>SUM(($F$5*0.6)*Table1[[#This Row],[Column4]])+($F$5*0.4)</f>
        <v>1751.3947039999998</v>
      </c>
      <c r="G432" s="17">
        <f>SUM(($G$5*0.6)*Table1[[#This Row],[Column4]])+($G$5*0.4)</f>
        <v>2830.0518412000001</v>
      </c>
      <c r="H432" s="17">
        <f>SUM(($H$5*0.6)*Table1[[#This Row],[Column4]])+($H$5*0.4)</f>
        <v>1829.8237371999999</v>
      </c>
      <c r="I432" s="17">
        <f>SUM(($I$5*0.6)*Table1[[#This Row],[Column4]])+($I$5*0.4)</f>
        <v>3455.6650165999999</v>
      </c>
    </row>
    <row r="433" spans="1:9">
      <c r="A433" s="3" t="s">
        <v>1004</v>
      </c>
      <c r="B433" s="13" t="s">
        <v>883</v>
      </c>
      <c r="C433" s="13" t="s">
        <v>254</v>
      </c>
      <c r="D433" s="13">
        <v>1.159</v>
      </c>
      <c r="E433" s="17">
        <f>SUM(($E$5*0.6)*Table1[[#This Row],[Column4]])+($E$5*0.4)</f>
        <v>883.95493800000008</v>
      </c>
      <c r="F433" s="17">
        <f>SUM(($F$5*0.6)*Table1[[#This Row],[Column4]])+($F$5*0.4)</f>
        <v>2119.81808</v>
      </c>
      <c r="G433" s="17">
        <f>SUM(($G$5*0.6)*Table1[[#This Row],[Column4]])+($G$5*0.4)</f>
        <v>3425.3815239999999</v>
      </c>
      <c r="H433" s="17">
        <f>SUM(($H$5*0.6)*Table1[[#This Row],[Column4]])+($H$5*0.4)</f>
        <v>2214.7454440000001</v>
      </c>
      <c r="I433" s="17">
        <f>SUM(($I$5*0.6)*Table1[[#This Row],[Column4]])+($I$5*0.4)</f>
        <v>4182.5986819999998</v>
      </c>
    </row>
    <row r="434" spans="1:9">
      <c r="A434" s="4" t="s">
        <v>1006</v>
      </c>
      <c r="B434" s="13" t="s">
        <v>885</v>
      </c>
      <c r="C434" s="13" t="s">
        <v>172</v>
      </c>
      <c r="D434" s="13">
        <v>0.81479999999999997</v>
      </c>
      <c r="E434" s="17">
        <f>SUM(($E$5*0.6)*Table1[[#This Row],[Column4]])+($E$5*0.4)</f>
        <v>717.29949360000001</v>
      </c>
      <c r="F434" s="17">
        <f>SUM(($F$5*0.6)*Table1[[#This Row],[Column4]])+($F$5*0.4)</f>
        <v>1720.1605759999998</v>
      </c>
      <c r="G434" s="17">
        <f>SUM(($G$5*0.6)*Table1[[#This Row],[Column4]])+($G$5*0.4)</f>
        <v>2779.5810928000001</v>
      </c>
      <c r="H434" s="17">
        <f>SUM(($H$5*0.6)*Table1[[#This Row],[Column4]])+($H$5*0.4)</f>
        <v>1797.1909168</v>
      </c>
      <c r="I434" s="17">
        <f>SUM(($I$5*0.6)*Table1[[#This Row],[Column4]])+($I$5*0.4)</f>
        <v>3394.0371703999999</v>
      </c>
    </row>
    <row r="435" spans="1:9">
      <c r="A435" s="3"/>
      <c r="B435" s="13" t="s">
        <v>887</v>
      </c>
      <c r="C435" s="13" t="s">
        <v>172</v>
      </c>
      <c r="D435" s="13">
        <v>0.81279999999999997</v>
      </c>
      <c r="E435" s="17">
        <f>SUM(($E$5*0.6)*Table1[[#This Row],[Column4]])+($E$5*0.4)</f>
        <v>716.33112959999994</v>
      </c>
      <c r="F435" s="17">
        <f>SUM(($F$5*0.6)*Table1[[#This Row],[Column4]])+($F$5*0.4)</f>
        <v>1717.8383359999998</v>
      </c>
      <c r="G435" s="17">
        <f>SUM(($G$5*0.6)*Table1[[#This Row],[Column4]])+($G$5*0.4)</f>
        <v>2775.8286208</v>
      </c>
      <c r="H435" s="17">
        <f>SUM(($H$5*0.6)*Table1[[#This Row],[Column4]])+($H$5*0.4)</f>
        <v>1794.7646847999999</v>
      </c>
      <c r="I435" s="17">
        <f>SUM(($I$5*0.6)*Table1[[#This Row],[Column4]])+($I$5*0.4)</f>
        <v>3389.4551744</v>
      </c>
    </row>
    <row r="436" spans="1:9">
      <c r="A436" s="3"/>
      <c r="B436" s="13" t="s">
        <v>1057</v>
      </c>
      <c r="C436" s="13" t="s">
        <v>258</v>
      </c>
      <c r="D436" s="13">
        <v>0.93679999999999997</v>
      </c>
      <c r="E436" s="17">
        <f>SUM(($E$5*0.6)*Table1[[#This Row],[Column4]])+($E$5*0.4)</f>
        <v>776.36969759999999</v>
      </c>
      <c r="F436" s="17">
        <f>SUM(($F$5*0.6)*Table1[[#This Row],[Column4]])+($F$5*0.4)</f>
        <v>1861.8172159999999</v>
      </c>
      <c r="G436" s="17">
        <f>SUM(($G$5*0.6)*Table1[[#This Row],[Column4]])+($G$5*0.4)</f>
        <v>3008.4818848</v>
      </c>
      <c r="H436" s="17">
        <f>SUM(($H$5*0.6)*Table1[[#This Row],[Column4]])+($H$5*0.4)</f>
        <v>1945.1910687999998</v>
      </c>
      <c r="I436" s="17">
        <f>SUM(($I$5*0.6)*Table1[[#This Row],[Column4]])+($I$5*0.4)</f>
        <v>3673.5389264000005</v>
      </c>
    </row>
    <row r="437" spans="1:9">
      <c r="A437" s="3"/>
      <c r="B437" s="13" t="s">
        <v>889</v>
      </c>
      <c r="C437" s="13" t="s">
        <v>247</v>
      </c>
      <c r="D437" s="13">
        <v>0.85499999999999998</v>
      </c>
      <c r="E437" s="17">
        <f>SUM(($E$5*0.6)*Table1[[#This Row],[Column4]])+($E$5*0.4)</f>
        <v>736.76360999999997</v>
      </c>
      <c r="F437" s="17">
        <f>SUM(($F$5*0.6)*Table1[[#This Row],[Column4]])+($F$5*0.4)</f>
        <v>1766.8375999999998</v>
      </c>
      <c r="G437" s="17">
        <f>SUM(($G$5*0.6)*Table1[[#This Row],[Column4]])+($G$5*0.4)</f>
        <v>2855.00578</v>
      </c>
      <c r="H437" s="17">
        <f>SUM(($H$5*0.6)*Table1[[#This Row],[Column4]])+($H$5*0.4)</f>
        <v>1845.9581800000001</v>
      </c>
      <c r="I437" s="17">
        <f>SUM(($I$5*0.6)*Table1[[#This Row],[Column4]])+($I$5*0.4)</f>
        <v>3486.1352900000002</v>
      </c>
    </row>
    <row r="438" spans="1:9">
      <c r="A438" s="3"/>
      <c r="B438" s="13" t="s">
        <v>891</v>
      </c>
      <c r="C438" s="13" t="s">
        <v>191</v>
      </c>
      <c r="D438" s="13">
        <v>0.80459999999999998</v>
      </c>
      <c r="E438" s="17">
        <f>SUM(($E$5*0.6)*Table1[[#This Row],[Column4]])+($E$5*0.4)</f>
        <v>712.36083719999999</v>
      </c>
      <c r="F438" s="17">
        <f>SUM(($F$5*0.6)*Table1[[#This Row],[Column4]])+($F$5*0.4)</f>
        <v>1708.3171520000001</v>
      </c>
      <c r="G438" s="17">
        <f>SUM(($G$5*0.6)*Table1[[#This Row],[Column4]])+($G$5*0.4)</f>
        <v>2760.4434855999998</v>
      </c>
      <c r="H438" s="17">
        <f>SUM(($H$5*0.6)*Table1[[#This Row],[Column4]])+($H$5*0.4)</f>
        <v>1784.8171336</v>
      </c>
      <c r="I438" s="17">
        <f>SUM(($I$5*0.6)*Table1[[#This Row],[Column4]])+($I$5*0.4)</f>
        <v>3370.6689907999998</v>
      </c>
    </row>
    <row r="439" spans="1:9">
      <c r="A439" s="3"/>
      <c r="B439" s="13" t="s">
        <v>892</v>
      </c>
      <c r="C439" s="13" t="s">
        <v>161</v>
      </c>
      <c r="D439" s="13">
        <v>0.92100000000000004</v>
      </c>
      <c r="E439" s="17">
        <f>SUM(($E$5*0.6)*Table1[[#This Row],[Column4]])+($E$5*0.4)</f>
        <v>768.71962200000007</v>
      </c>
      <c r="F439" s="17">
        <f>SUM(($F$5*0.6)*Table1[[#This Row],[Column4]])+($F$5*0.4)</f>
        <v>1843.4715200000001</v>
      </c>
      <c r="G439" s="17">
        <f>SUM(($G$5*0.6)*Table1[[#This Row],[Column4]])+($G$5*0.4)</f>
        <v>2978.837356</v>
      </c>
      <c r="H439" s="17">
        <f>SUM(($H$5*0.6)*Table1[[#This Row],[Column4]])+($H$5*0.4)</f>
        <v>1926.0238359999998</v>
      </c>
      <c r="I439" s="17">
        <f>SUM(($I$5*0.6)*Table1[[#This Row],[Column4]])+($I$5*0.4)</f>
        <v>3637.3411580000002</v>
      </c>
    </row>
    <row r="440" spans="1:9">
      <c r="A440" s="3"/>
      <c r="B440" s="13" t="s">
        <v>894</v>
      </c>
      <c r="C440" s="13" t="s">
        <v>195</v>
      </c>
      <c r="D440" s="13">
        <v>0.96389999999999998</v>
      </c>
      <c r="E440" s="17">
        <f>SUM(($E$5*0.6)*Table1[[#This Row],[Column4]])+($E$5*0.4)</f>
        <v>789.49102979999998</v>
      </c>
      <c r="F440" s="17">
        <f>SUM(($F$5*0.6)*Table1[[#This Row],[Column4]])+($F$5*0.4)</f>
        <v>1893.2835679999998</v>
      </c>
      <c r="G440" s="17">
        <f>SUM(($G$5*0.6)*Table1[[#This Row],[Column4]])+($G$5*0.4)</f>
        <v>3059.3278804000001</v>
      </c>
      <c r="H440" s="17">
        <f>SUM(($H$5*0.6)*Table1[[#This Row],[Column4]])+($H$5*0.4)</f>
        <v>1978.0665124000002</v>
      </c>
      <c r="I440" s="17">
        <f>SUM(($I$5*0.6)*Table1[[#This Row],[Column4]])+($I$5*0.4)</f>
        <v>3735.6249722000002</v>
      </c>
    </row>
    <row r="441" spans="1:9">
      <c r="A441" s="3"/>
      <c r="B441" s="13" t="s">
        <v>896</v>
      </c>
      <c r="C441" s="13" t="s">
        <v>243</v>
      </c>
      <c r="D441" s="13">
        <v>1</v>
      </c>
      <c r="E441" s="17">
        <f>SUM(($E$5*0.6)*Table1[[#This Row],[Column4]])+($E$5*0.4)</f>
        <v>806.97</v>
      </c>
      <c r="F441" s="17">
        <f>SUM(($F$5*0.6)*Table1[[#This Row],[Column4]])+($F$5*0.4)</f>
        <v>1935.1999999999998</v>
      </c>
      <c r="G441" s="17">
        <f>SUM(($G$5*0.6)*Table1[[#This Row],[Column4]])+($G$5*0.4)</f>
        <v>3127.06</v>
      </c>
      <c r="H441" s="17">
        <f>SUM(($H$5*0.6)*Table1[[#This Row],[Column4]])+($H$5*0.4)</f>
        <v>2021.8600000000001</v>
      </c>
      <c r="I441" s="17">
        <f>SUM(($I$5*0.6)*Table1[[#This Row],[Column4]])+($I$5*0.4)</f>
        <v>3818.33</v>
      </c>
    </row>
    <row r="442" spans="1:9">
      <c r="A442" s="3"/>
      <c r="B442" s="13" t="s">
        <v>896</v>
      </c>
      <c r="C442" s="13" t="s">
        <v>211</v>
      </c>
      <c r="D442" s="13">
        <v>0.88260000000000005</v>
      </c>
      <c r="E442" s="17">
        <f>SUM(($E$5*0.6)*Table1[[#This Row],[Column4]])+($E$5*0.4)</f>
        <v>750.12703320000003</v>
      </c>
      <c r="F442" s="17">
        <f>SUM(($F$5*0.6)*Table1[[#This Row],[Column4]])+($F$5*0.4)</f>
        <v>1798.8845120000001</v>
      </c>
      <c r="G442" s="17">
        <f>SUM(($G$5*0.6)*Table1[[#This Row],[Column4]])+($G$5*0.4)</f>
        <v>2906.7898936000001</v>
      </c>
      <c r="H442" s="17">
        <f>SUM(($H$5*0.6)*Table1[[#This Row],[Column4]])+($H$5*0.4)</f>
        <v>1879.4401816</v>
      </c>
      <c r="I442" s="17">
        <f>SUM(($I$5*0.6)*Table1[[#This Row],[Column4]])+($I$5*0.4)</f>
        <v>3549.3668348000001</v>
      </c>
    </row>
    <row r="443" spans="1:9">
      <c r="A443" s="3"/>
      <c r="B443" s="13" t="s">
        <v>896</v>
      </c>
      <c r="C443" s="13" t="s">
        <v>184</v>
      </c>
      <c r="D443" s="13">
        <v>0.84279999999999999</v>
      </c>
      <c r="E443" s="17">
        <f>SUM(($E$5*0.6)*Table1[[#This Row],[Column4]])+($E$5*0.4)</f>
        <v>730.85658960000001</v>
      </c>
      <c r="F443" s="17">
        <f>SUM(($F$5*0.6)*Table1[[#This Row],[Column4]])+($F$5*0.4)</f>
        <v>1752.671936</v>
      </c>
      <c r="G443" s="17">
        <f>SUM(($G$5*0.6)*Table1[[#This Row],[Column4]])+($G$5*0.4)</f>
        <v>2832.1157008</v>
      </c>
      <c r="H443" s="17">
        <f>SUM(($H$5*0.6)*Table1[[#This Row],[Column4]])+($H$5*0.4)</f>
        <v>1831.1581648000001</v>
      </c>
      <c r="I443" s="17">
        <f>SUM(($I$5*0.6)*Table1[[#This Row],[Column4]])+($I$5*0.4)</f>
        <v>3458.1851144000002</v>
      </c>
    </row>
    <row r="444" spans="1:9">
      <c r="A444" s="3"/>
      <c r="B444" s="13" t="s">
        <v>898</v>
      </c>
      <c r="C444" s="13" t="s">
        <v>243</v>
      </c>
      <c r="D444" s="13">
        <v>1</v>
      </c>
      <c r="E444" s="17">
        <f>SUM(($E$5*0.6)*Table1[[#This Row],[Column4]])+($E$5*0.4)</f>
        <v>806.97</v>
      </c>
      <c r="F444" s="17">
        <f>SUM(($F$5*0.6)*Table1[[#This Row],[Column4]])+($F$5*0.4)</f>
        <v>1935.1999999999998</v>
      </c>
      <c r="G444" s="17">
        <f>SUM(($G$5*0.6)*Table1[[#This Row],[Column4]])+($G$5*0.4)</f>
        <v>3127.06</v>
      </c>
      <c r="H444" s="17">
        <f>SUM(($H$5*0.6)*Table1[[#This Row],[Column4]])+($H$5*0.4)</f>
        <v>2021.8600000000001</v>
      </c>
      <c r="I444" s="17">
        <f>SUM(($I$5*0.6)*Table1[[#This Row],[Column4]])+($I$5*0.4)</f>
        <v>3818.33</v>
      </c>
    </row>
    <row r="445" spans="1:9">
      <c r="A445" s="3"/>
      <c r="B445" s="13" t="s">
        <v>900</v>
      </c>
      <c r="C445" s="13" t="s">
        <v>201</v>
      </c>
      <c r="D445" s="13">
        <v>0.93520000000000003</v>
      </c>
      <c r="E445" s="17">
        <f>SUM(($E$5*0.6)*Table1[[#This Row],[Column4]])+($E$5*0.4)</f>
        <v>775.5950064000001</v>
      </c>
      <c r="F445" s="17">
        <f>SUM(($F$5*0.6)*Table1[[#This Row],[Column4]])+($F$5*0.4)</f>
        <v>1859.9594240000001</v>
      </c>
      <c r="G445" s="17">
        <f>SUM(($G$5*0.6)*Table1[[#This Row],[Column4]])+($G$5*0.4)</f>
        <v>3005.4799072000001</v>
      </c>
      <c r="H445" s="17">
        <f>SUM(($H$5*0.6)*Table1[[#This Row],[Column4]])+($H$5*0.4)</f>
        <v>1943.2500832000001</v>
      </c>
      <c r="I445" s="17">
        <f>SUM(($I$5*0.6)*Table1[[#This Row],[Column4]])+($I$5*0.4)</f>
        <v>3669.8733296</v>
      </c>
    </row>
    <row r="446" spans="1:9">
      <c r="A446" s="3"/>
      <c r="B446" s="13" t="s">
        <v>900</v>
      </c>
      <c r="C446" s="13" t="s">
        <v>182</v>
      </c>
      <c r="D446" s="13">
        <v>0.93520000000000003</v>
      </c>
      <c r="E446" s="17">
        <f>SUM(($E$5*0.6)*Table1[[#This Row],[Column4]])+($E$5*0.4)</f>
        <v>775.5950064000001</v>
      </c>
      <c r="F446" s="17">
        <f>SUM(($F$5*0.6)*Table1[[#This Row],[Column4]])+($F$5*0.4)</f>
        <v>1859.9594240000001</v>
      </c>
      <c r="G446" s="17">
        <f>SUM(($G$5*0.6)*Table1[[#This Row],[Column4]])+($G$5*0.4)</f>
        <v>3005.4799072000001</v>
      </c>
      <c r="H446" s="17">
        <f>SUM(($H$5*0.6)*Table1[[#This Row],[Column4]])+($H$5*0.4)</f>
        <v>1943.2500832000001</v>
      </c>
      <c r="I446" s="17">
        <f>SUM(($I$5*0.6)*Table1[[#This Row],[Column4]])+($I$5*0.4)</f>
        <v>3669.8733296</v>
      </c>
    </row>
    <row r="447" spans="1:9">
      <c r="A447" s="3"/>
      <c r="B447" s="13" t="s">
        <v>902</v>
      </c>
      <c r="C447" s="13" t="s">
        <v>240</v>
      </c>
      <c r="D447" s="13">
        <v>0.84730000000000005</v>
      </c>
      <c r="E447" s="17">
        <f>SUM(($E$5*0.6)*Table1[[#This Row],[Column4]])+($E$5*0.4)</f>
        <v>733.03540859999998</v>
      </c>
      <c r="F447" s="17">
        <f>SUM(($F$5*0.6)*Table1[[#This Row],[Column4]])+($F$5*0.4)</f>
        <v>1757.896976</v>
      </c>
      <c r="G447" s="17">
        <f>SUM(($G$5*0.6)*Table1[[#This Row],[Column4]])+($G$5*0.4)</f>
        <v>2840.5587628000003</v>
      </c>
      <c r="H447" s="17">
        <f>SUM(($H$5*0.6)*Table1[[#This Row],[Column4]])+($H$5*0.4)</f>
        <v>1836.6171868000001</v>
      </c>
      <c r="I447" s="17">
        <f>SUM(($I$5*0.6)*Table1[[#This Row],[Column4]])+($I$5*0.4)</f>
        <v>3468.4946054000002</v>
      </c>
    </row>
    <row r="448" spans="1:9">
      <c r="A448" s="3"/>
      <c r="B448" s="13" t="s">
        <v>903</v>
      </c>
      <c r="C448" s="13" t="s">
        <v>254</v>
      </c>
      <c r="D448" s="13">
        <v>1.0860000000000001</v>
      </c>
      <c r="E448" s="17">
        <f>SUM(($E$5*0.6)*Table1[[#This Row],[Column4]])+($E$5*0.4)</f>
        <v>848.6096520000001</v>
      </c>
      <c r="F448" s="17">
        <f>SUM(($F$5*0.6)*Table1[[#This Row],[Column4]])+($F$5*0.4)</f>
        <v>2035.0563200000001</v>
      </c>
      <c r="G448" s="17">
        <f>SUM(($G$5*0.6)*Table1[[#This Row],[Column4]])+($G$5*0.4)</f>
        <v>3288.4162960000003</v>
      </c>
      <c r="H448" s="17">
        <f>SUM(($H$5*0.6)*Table1[[#This Row],[Column4]])+($H$5*0.4)</f>
        <v>2126.1879760000002</v>
      </c>
      <c r="I448" s="17">
        <f>SUM(($I$5*0.6)*Table1[[#This Row],[Column4]])+($I$5*0.4)</f>
        <v>4015.3558280000007</v>
      </c>
    </row>
    <row r="449" spans="1:9">
      <c r="A449" s="3"/>
      <c r="B449" s="13" t="s">
        <v>905</v>
      </c>
      <c r="C449" s="13" t="s">
        <v>180</v>
      </c>
      <c r="D449" s="13">
        <v>0.93500000000000005</v>
      </c>
      <c r="E449" s="17">
        <f>SUM(($E$5*0.6)*Table1[[#This Row],[Column4]])+($E$5*0.4)</f>
        <v>775.49817000000007</v>
      </c>
      <c r="F449" s="17">
        <f>SUM(($F$5*0.6)*Table1[[#This Row],[Column4]])+($F$5*0.4)</f>
        <v>1859.7271999999998</v>
      </c>
      <c r="G449" s="17">
        <f>SUM(($G$5*0.6)*Table1[[#This Row],[Column4]])+($G$5*0.4)</f>
        <v>3005.10466</v>
      </c>
      <c r="H449" s="17">
        <f>SUM(($H$5*0.6)*Table1[[#This Row],[Column4]])+($H$5*0.4)</f>
        <v>1943.0074600000003</v>
      </c>
      <c r="I449" s="17">
        <f>SUM(($I$5*0.6)*Table1[[#This Row],[Column4]])+($I$5*0.4)</f>
        <v>3669.4151300000003</v>
      </c>
    </row>
    <row r="450" spans="1:9">
      <c r="A450" s="3"/>
      <c r="B450" s="13" t="s">
        <v>906</v>
      </c>
      <c r="C450" s="13" t="s">
        <v>198</v>
      </c>
      <c r="D450" s="13">
        <v>1.2323999999999999</v>
      </c>
      <c r="E450" s="17">
        <f>SUM(($E$5*0.6)*Table1[[#This Row],[Column4]])+($E$5*0.4)</f>
        <v>919.49389680000002</v>
      </c>
      <c r="F450" s="17">
        <f>SUM(($F$5*0.6)*Table1[[#This Row],[Column4]])+($F$5*0.4)</f>
        <v>2205.0442880000001</v>
      </c>
      <c r="G450" s="17">
        <f>SUM(($G$5*0.6)*Table1[[#This Row],[Column4]])+($G$5*0.4)</f>
        <v>3563.0972463999997</v>
      </c>
      <c r="H450" s="17">
        <f>SUM(($H$5*0.6)*Table1[[#This Row],[Column4]])+($H$5*0.4)</f>
        <v>2303.7881584000002</v>
      </c>
      <c r="I450" s="17">
        <f>SUM(($I$5*0.6)*Table1[[#This Row],[Column4]])+($I$5*0.4)</f>
        <v>4350.7579352000002</v>
      </c>
    </row>
    <row r="451" spans="1:9">
      <c r="A451" s="3"/>
      <c r="B451" s="13" t="s">
        <v>908</v>
      </c>
      <c r="C451" s="13" t="s">
        <v>207</v>
      </c>
      <c r="D451" s="13">
        <v>0.80669999999999997</v>
      </c>
      <c r="E451" s="17">
        <f>SUM(($E$5*0.6)*Table1[[#This Row],[Column4]])+($E$5*0.4)</f>
        <v>713.37761939999996</v>
      </c>
      <c r="F451" s="17">
        <f>SUM(($F$5*0.6)*Table1[[#This Row],[Column4]])+($F$5*0.4)</f>
        <v>1710.755504</v>
      </c>
      <c r="G451" s="17">
        <f>SUM(($G$5*0.6)*Table1[[#This Row],[Column4]])+($G$5*0.4)</f>
        <v>2764.3835811999998</v>
      </c>
      <c r="H451" s="17">
        <f>SUM(($H$5*0.6)*Table1[[#This Row],[Column4]])+($H$5*0.4)</f>
        <v>1787.3646772</v>
      </c>
      <c r="I451" s="17">
        <f>SUM(($I$5*0.6)*Table1[[#This Row],[Column4]])+($I$5*0.4)</f>
        <v>3375.4800866</v>
      </c>
    </row>
    <row r="452" spans="1:9">
      <c r="A452" s="3"/>
      <c r="B452" s="13" t="s">
        <v>909</v>
      </c>
      <c r="C452" s="13" t="s">
        <v>227</v>
      </c>
      <c r="D452" s="13">
        <v>0.88939999999999997</v>
      </c>
      <c r="E452" s="17">
        <f>SUM(($E$5*0.6)*Table1[[#This Row],[Column4]])+($E$5*0.4)</f>
        <v>753.4194708</v>
      </c>
      <c r="F452" s="17">
        <f>SUM(($F$5*0.6)*Table1[[#This Row],[Column4]])+($F$5*0.4)</f>
        <v>1806.7801279999999</v>
      </c>
      <c r="G452" s="17">
        <f>SUM(($G$5*0.6)*Table1[[#This Row],[Column4]])+($G$5*0.4)</f>
        <v>2919.5482984</v>
      </c>
      <c r="H452" s="17">
        <f>SUM(($H$5*0.6)*Table1[[#This Row],[Column4]])+($H$5*0.4)</f>
        <v>1887.6893703999999</v>
      </c>
      <c r="I452" s="17">
        <f>SUM(($I$5*0.6)*Table1[[#This Row],[Column4]])+($I$5*0.4)</f>
        <v>3564.9456212</v>
      </c>
    </row>
    <row r="453" spans="1:9">
      <c r="A453" s="3"/>
      <c r="B453" s="13" t="s">
        <v>911</v>
      </c>
      <c r="C453" s="13" t="s">
        <v>235</v>
      </c>
      <c r="D453" s="13">
        <v>1.0203</v>
      </c>
      <c r="E453" s="17">
        <f>SUM(($E$5*0.6)*Table1[[#This Row],[Column4]])+($E$5*0.4)</f>
        <v>816.79889460000004</v>
      </c>
      <c r="F453" s="17">
        <f>SUM(($F$5*0.6)*Table1[[#This Row],[Column4]])+($F$5*0.4)</f>
        <v>1958.7707359999999</v>
      </c>
      <c r="G453" s="17">
        <f>SUM(($G$5*0.6)*Table1[[#This Row],[Column4]])+($G$5*0.4)</f>
        <v>3165.1475908000002</v>
      </c>
      <c r="H453" s="17">
        <f>SUM(($H$5*0.6)*Table1[[#This Row],[Column4]])+($H$5*0.4)</f>
        <v>2046.4862548000001</v>
      </c>
      <c r="I453" s="17">
        <f>SUM(($I$5*0.6)*Table1[[#This Row],[Column4]])+($I$5*0.4)</f>
        <v>3864.8372594000002</v>
      </c>
    </row>
    <row r="454" spans="1:9">
      <c r="A454" s="3"/>
      <c r="B454" s="13" t="s">
        <v>913</v>
      </c>
      <c r="C454" s="13" t="s">
        <v>252</v>
      </c>
      <c r="D454" s="13">
        <v>0.88959999999999995</v>
      </c>
      <c r="E454" s="17">
        <f>SUM(($E$5*0.6)*Table1[[#This Row],[Column4]])+($E$5*0.4)</f>
        <v>753.51630720000003</v>
      </c>
      <c r="F454" s="17">
        <f>SUM(($F$5*0.6)*Table1[[#This Row],[Column4]])+($F$5*0.4)</f>
        <v>1807.0123519999997</v>
      </c>
      <c r="G454" s="17">
        <f>SUM(($G$5*0.6)*Table1[[#This Row],[Column4]])+($G$5*0.4)</f>
        <v>2919.9235455999997</v>
      </c>
      <c r="H454" s="17">
        <f>SUM(($H$5*0.6)*Table1[[#This Row],[Column4]])+($H$5*0.4)</f>
        <v>1887.9319936000002</v>
      </c>
      <c r="I454" s="17">
        <f>SUM(($I$5*0.6)*Table1[[#This Row],[Column4]])+($I$5*0.4)</f>
        <v>3565.4038208000002</v>
      </c>
    </row>
    <row r="455" spans="1:9">
      <c r="A455" s="3"/>
      <c r="B455" s="13" t="s">
        <v>915</v>
      </c>
      <c r="C455" s="13" t="s">
        <v>165</v>
      </c>
      <c r="D455" s="13">
        <v>1.4494</v>
      </c>
      <c r="E455" s="17">
        <f>SUM(($E$5*0.6)*Table1[[#This Row],[Column4]])+($E$5*0.4)</f>
        <v>1024.5613908</v>
      </c>
      <c r="F455" s="17">
        <f>SUM(($F$5*0.6)*Table1[[#This Row],[Column4]])+($F$5*0.4)</f>
        <v>2457.0073279999997</v>
      </c>
      <c r="G455" s="17">
        <f>SUM(($G$5*0.6)*Table1[[#This Row],[Column4]])+($G$5*0.4)</f>
        <v>3970.2404584000001</v>
      </c>
      <c r="H455" s="17">
        <f>SUM(($H$5*0.6)*Table1[[#This Row],[Column4]])+($H$5*0.4)</f>
        <v>2567.0343303999998</v>
      </c>
      <c r="I455" s="17">
        <f>SUM(($I$5*0.6)*Table1[[#This Row],[Column4]])+($I$5*0.4)</f>
        <v>4847.9045012000006</v>
      </c>
    </row>
    <row r="456" spans="1:9">
      <c r="A456" s="3"/>
      <c r="B456" s="13" t="s">
        <v>917</v>
      </c>
      <c r="C456" s="13" t="s">
        <v>240</v>
      </c>
      <c r="D456" s="13">
        <v>0.82250000000000001</v>
      </c>
      <c r="E456" s="17">
        <f>SUM(($E$5*0.6)*Table1[[#This Row],[Column4]])+($E$5*0.4)</f>
        <v>721.02769499999999</v>
      </c>
      <c r="F456" s="17">
        <f>SUM(($F$5*0.6)*Table1[[#This Row],[Column4]])+($F$5*0.4)</f>
        <v>1729.1012000000001</v>
      </c>
      <c r="G456" s="17">
        <f>SUM(($G$5*0.6)*Table1[[#This Row],[Column4]])+($G$5*0.4)</f>
        <v>2794.0281100000002</v>
      </c>
      <c r="H456" s="17">
        <f>SUM(($H$5*0.6)*Table1[[#This Row],[Column4]])+($H$5*0.4)</f>
        <v>1806.5319100000002</v>
      </c>
      <c r="I456" s="17">
        <f>SUM(($I$5*0.6)*Table1[[#This Row],[Column4]])+($I$5*0.4)</f>
        <v>3411.6778549999999</v>
      </c>
    </row>
    <row r="457" spans="1:9">
      <c r="A457" s="3"/>
      <c r="B457" s="13" t="s">
        <v>919</v>
      </c>
      <c r="C457" s="13" t="s">
        <v>222</v>
      </c>
      <c r="D457" s="13">
        <v>1.0109999999999999</v>
      </c>
      <c r="E457" s="17">
        <f>SUM(($E$5*0.6)*Table1[[#This Row],[Column4]])+($E$5*0.4)</f>
        <v>812.29600200000004</v>
      </c>
      <c r="F457" s="17">
        <f>SUM(($F$5*0.6)*Table1[[#This Row],[Column4]])+($F$5*0.4)</f>
        <v>1947.9723199999999</v>
      </c>
      <c r="G457" s="17">
        <f>SUM(($G$5*0.6)*Table1[[#This Row],[Column4]])+($G$5*0.4)</f>
        <v>3147.6985959999997</v>
      </c>
      <c r="H457" s="17">
        <f>SUM(($H$5*0.6)*Table1[[#This Row],[Column4]])+($H$5*0.4)</f>
        <v>2035.2042759999999</v>
      </c>
      <c r="I457" s="17">
        <f>SUM(($I$5*0.6)*Table1[[#This Row],[Column4]])+($I$5*0.4)</f>
        <v>3843.5309779999998</v>
      </c>
    </row>
    <row r="458" spans="1:9">
      <c r="A458" s="3"/>
      <c r="B458" s="13" t="s">
        <v>921</v>
      </c>
      <c r="C458" s="13" t="s">
        <v>254</v>
      </c>
      <c r="D458" s="13">
        <v>1.1708000000000001</v>
      </c>
      <c r="E458" s="17">
        <f>SUM(($E$5*0.6)*Table1[[#This Row],[Column4]])+($E$5*0.4)</f>
        <v>889.6682856000001</v>
      </c>
      <c r="F458" s="17">
        <f>SUM(($F$5*0.6)*Table1[[#This Row],[Column4]])+($F$5*0.4)</f>
        <v>2133.5192959999999</v>
      </c>
      <c r="G458" s="17">
        <f>SUM(($G$5*0.6)*Table1[[#This Row],[Column4]])+($G$5*0.4)</f>
        <v>3447.5211088000001</v>
      </c>
      <c r="H458" s="17">
        <f>SUM(($H$5*0.6)*Table1[[#This Row],[Column4]])+($H$5*0.4)</f>
        <v>2229.0602128</v>
      </c>
      <c r="I458" s="17">
        <f>SUM(($I$5*0.6)*Table1[[#This Row],[Column4]])+($I$5*0.4)</f>
        <v>4209.6324584000004</v>
      </c>
    </row>
    <row r="459" spans="1:9">
      <c r="A459" s="3"/>
      <c r="B459" s="13" t="s">
        <v>923</v>
      </c>
      <c r="C459" s="13" t="s">
        <v>172</v>
      </c>
      <c r="D459" s="13">
        <v>0.82250000000000001</v>
      </c>
      <c r="E459" s="17">
        <f>SUM(($E$5*0.6)*Table1[[#This Row],[Column4]])+($E$5*0.4)</f>
        <v>721.02769499999999</v>
      </c>
      <c r="F459" s="17">
        <f>SUM(($F$5*0.6)*Table1[[#This Row],[Column4]])+($F$5*0.4)</f>
        <v>1729.1012000000001</v>
      </c>
      <c r="G459" s="17">
        <f>SUM(($G$5*0.6)*Table1[[#This Row],[Column4]])+($G$5*0.4)</f>
        <v>2794.0281100000002</v>
      </c>
      <c r="H459" s="17">
        <f>SUM(($H$5*0.6)*Table1[[#This Row],[Column4]])+($H$5*0.4)</f>
        <v>1806.5319100000002</v>
      </c>
      <c r="I459" s="17">
        <f>SUM(($I$5*0.6)*Table1[[#This Row],[Column4]])+($I$5*0.4)</f>
        <v>3411.6778549999999</v>
      </c>
    </row>
    <row r="460" spans="1:9">
      <c r="A460" s="3"/>
      <c r="B460" s="13" t="s">
        <v>925</v>
      </c>
      <c r="C460" s="13" t="s">
        <v>172</v>
      </c>
      <c r="D460" s="13">
        <v>0.88139999999999996</v>
      </c>
      <c r="E460" s="17">
        <f>SUM(($E$5*0.6)*Table1[[#This Row],[Column4]])+($E$5*0.4)</f>
        <v>749.54601479999997</v>
      </c>
      <c r="F460" s="17">
        <f>SUM(($F$5*0.6)*Table1[[#This Row],[Column4]])+($F$5*0.4)</f>
        <v>1797.491168</v>
      </c>
      <c r="G460" s="17">
        <f>SUM(($G$5*0.6)*Table1[[#This Row],[Column4]])+($G$5*0.4)</f>
        <v>2904.5384104</v>
      </c>
      <c r="H460" s="17">
        <f>SUM(($H$5*0.6)*Table1[[#This Row],[Column4]])+($H$5*0.4)</f>
        <v>1877.9844423999998</v>
      </c>
      <c r="I460" s="17">
        <f>SUM(($I$5*0.6)*Table1[[#This Row],[Column4]])+($I$5*0.4)</f>
        <v>3546.6176372</v>
      </c>
    </row>
    <row r="461" spans="1:9">
      <c r="A461" s="3"/>
      <c r="B461" s="13" t="s">
        <v>927</v>
      </c>
      <c r="C461" s="13" t="s">
        <v>182</v>
      </c>
      <c r="D461" s="13">
        <v>0.91300000000000003</v>
      </c>
      <c r="E461" s="17">
        <f>SUM(($E$5*0.6)*Table1[[#This Row],[Column4]])+($E$5*0.4)</f>
        <v>764.84616600000004</v>
      </c>
      <c r="F461" s="17">
        <f>SUM(($F$5*0.6)*Table1[[#This Row],[Column4]])+($F$5*0.4)</f>
        <v>1834.1825600000002</v>
      </c>
      <c r="G461" s="17">
        <f>SUM(($G$5*0.6)*Table1[[#This Row],[Column4]])+($G$5*0.4)</f>
        <v>2963.827468</v>
      </c>
      <c r="H461" s="17">
        <f>SUM(($H$5*0.6)*Table1[[#This Row],[Column4]])+($H$5*0.4)</f>
        <v>1916.3189080000002</v>
      </c>
      <c r="I461" s="17">
        <f>SUM(($I$5*0.6)*Table1[[#This Row],[Column4]])+($I$5*0.4)</f>
        <v>3619.0131740000006</v>
      </c>
    </row>
    <row r="462" spans="1:9">
      <c r="A462" s="3"/>
      <c r="B462" s="13" t="s">
        <v>929</v>
      </c>
      <c r="C462" s="13" t="s">
        <v>247</v>
      </c>
      <c r="D462" s="13">
        <v>0.84570000000000001</v>
      </c>
      <c r="E462" s="17">
        <f>SUM(($E$5*0.6)*Table1[[#This Row],[Column4]])+($E$5*0.4)</f>
        <v>732.26071739999998</v>
      </c>
      <c r="F462" s="17">
        <f>SUM(($F$5*0.6)*Table1[[#This Row],[Column4]])+($F$5*0.4)</f>
        <v>1756.039184</v>
      </c>
      <c r="G462" s="17">
        <f>SUM(($G$5*0.6)*Table1[[#This Row],[Column4]])+($G$5*0.4)</f>
        <v>2837.5567851999999</v>
      </c>
      <c r="H462" s="17">
        <f>SUM(($H$5*0.6)*Table1[[#This Row],[Column4]])+($H$5*0.4)</f>
        <v>1834.6762011999999</v>
      </c>
      <c r="I462" s="17">
        <f>SUM(($I$5*0.6)*Table1[[#This Row],[Column4]])+($I$5*0.4)</f>
        <v>3464.8290086000002</v>
      </c>
    </row>
    <row r="463" spans="1:9">
      <c r="A463" s="3"/>
      <c r="B463" s="13" t="s">
        <v>929</v>
      </c>
      <c r="C463" s="13" t="s">
        <v>163</v>
      </c>
      <c r="D463" s="13">
        <v>0.84570000000000001</v>
      </c>
      <c r="E463" s="17">
        <f>SUM(($E$5*0.6)*Table1[[#This Row],[Column4]])+($E$5*0.4)</f>
        <v>732.26071739999998</v>
      </c>
      <c r="F463" s="17">
        <f>SUM(($F$5*0.6)*Table1[[#This Row],[Column4]])+($F$5*0.4)</f>
        <v>1756.039184</v>
      </c>
      <c r="G463" s="17">
        <f>SUM(($G$5*0.6)*Table1[[#This Row],[Column4]])+($G$5*0.4)</f>
        <v>2837.5567851999999</v>
      </c>
      <c r="H463" s="17">
        <f>SUM(($H$5*0.6)*Table1[[#This Row],[Column4]])+($H$5*0.4)</f>
        <v>1834.6762011999999</v>
      </c>
      <c r="I463" s="17">
        <f>SUM(($I$5*0.6)*Table1[[#This Row],[Column4]])+($I$5*0.4)</f>
        <v>3464.8290086000002</v>
      </c>
    </row>
    <row r="464" spans="1:9">
      <c r="A464" s="3"/>
      <c r="B464" s="13" t="s">
        <v>931</v>
      </c>
      <c r="C464" s="13" t="s">
        <v>172</v>
      </c>
      <c r="D464" s="13">
        <v>0.82640000000000002</v>
      </c>
      <c r="E464" s="17">
        <f>SUM(($E$5*0.6)*Table1[[#This Row],[Column4]])+($E$5*0.4)</f>
        <v>722.91600480000011</v>
      </c>
      <c r="F464" s="17">
        <f>SUM(($F$5*0.6)*Table1[[#This Row],[Column4]])+($F$5*0.4)</f>
        <v>1733.6295679999998</v>
      </c>
      <c r="G464" s="17">
        <f>SUM(($G$5*0.6)*Table1[[#This Row],[Column4]])+($G$5*0.4)</f>
        <v>2801.3454303999997</v>
      </c>
      <c r="H464" s="17">
        <f>SUM(($H$5*0.6)*Table1[[#This Row],[Column4]])+($H$5*0.4)</f>
        <v>1811.2630624000001</v>
      </c>
      <c r="I464" s="17">
        <f>SUM(($I$5*0.6)*Table1[[#This Row],[Column4]])+($I$5*0.4)</f>
        <v>3420.6127472000003</v>
      </c>
    </row>
    <row r="465" spans="1:9">
      <c r="A465" s="3"/>
      <c r="B465" s="13" t="s">
        <v>933</v>
      </c>
      <c r="C465" s="13" t="s">
        <v>227</v>
      </c>
      <c r="D465" s="13">
        <v>0.90180000000000005</v>
      </c>
      <c r="E465" s="17">
        <f>SUM(($E$5*0.6)*Table1[[#This Row],[Column4]])+($E$5*0.4)</f>
        <v>759.42332759999999</v>
      </c>
      <c r="F465" s="17">
        <f>SUM(($F$5*0.6)*Table1[[#This Row],[Column4]])+($F$5*0.4)</f>
        <v>1821.1780159999998</v>
      </c>
      <c r="G465" s="17">
        <f>SUM(($G$5*0.6)*Table1[[#This Row],[Column4]])+($G$5*0.4)</f>
        <v>2942.8136248000001</v>
      </c>
      <c r="H465" s="17">
        <f>SUM(($H$5*0.6)*Table1[[#This Row],[Column4]])+($H$5*0.4)</f>
        <v>1902.7320088000001</v>
      </c>
      <c r="I465" s="17">
        <f>SUM(($I$5*0.6)*Table1[[#This Row],[Column4]])+($I$5*0.4)</f>
        <v>3593.3539964000001</v>
      </c>
    </row>
    <row r="466" spans="1:9">
      <c r="A466" s="3"/>
      <c r="B466" s="13" t="s">
        <v>935</v>
      </c>
      <c r="C466" s="13" t="s">
        <v>186</v>
      </c>
      <c r="D466" s="13">
        <v>0.91120000000000001</v>
      </c>
      <c r="E466" s="17">
        <f>SUM(($E$5*0.6)*Table1[[#This Row],[Column4]])+($E$5*0.4)</f>
        <v>763.9746384</v>
      </c>
      <c r="F466" s="17">
        <f>SUM(($F$5*0.6)*Table1[[#This Row],[Column4]])+($F$5*0.4)</f>
        <v>1832.0925440000001</v>
      </c>
      <c r="G466" s="17">
        <f>SUM(($G$5*0.6)*Table1[[#This Row],[Column4]])+($G$5*0.4)</f>
        <v>2960.4502431999999</v>
      </c>
      <c r="H466" s="17">
        <f>SUM(($H$5*0.6)*Table1[[#This Row],[Column4]])+($H$5*0.4)</f>
        <v>1914.1352992000002</v>
      </c>
      <c r="I466" s="17">
        <f>SUM(($I$5*0.6)*Table1[[#This Row],[Column4]])+($I$5*0.4)</f>
        <v>3614.8893776000004</v>
      </c>
    </row>
    <row r="467" spans="1:9">
      <c r="A467" s="3"/>
      <c r="B467" s="13" t="s">
        <v>937</v>
      </c>
      <c r="C467" s="13" t="s">
        <v>218</v>
      </c>
      <c r="D467" s="13">
        <v>1.0319</v>
      </c>
      <c r="E467" s="17">
        <f>SUM(($E$5*0.6)*Table1[[#This Row],[Column4]])+($E$5*0.4)</f>
        <v>822.41540580000003</v>
      </c>
      <c r="F467" s="17">
        <f>SUM(($F$5*0.6)*Table1[[#This Row],[Column4]])+($F$5*0.4)</f>
        <v>1972.239728</v>
      </c>
      <c r="G467" s="17">
        <f>SUM(($G$5*0.6)*Table1[[#This Row],[Column4]])+($G$5*0.4)</f>
        <v>3186.9119283999999</v>
      </c>
      <c r="H467" s="17">
        <f>SUM(($H$5*0.6)*Table1[[#This Row],[Column4]])+($H$5*0.4)</f>
        <v>2060.5584004000002</v>
      </c>
      <c r="I467" s="17">
        <f>SUM(($I$5*0.6)*Table1[[#This Row],[Column4]])+($I$5*0.4)</f>
        <v>3891.4128362000001</v>
      </c>
    </row>
    <row r="468" spans="1:9">
      <c r="A468" s="3"/>
      <c r="B468" s="13" t="s">
        <v>939</v>
      </c>
      <c r="C468" s="13" t="s">
        <v>161</v>
      </c>
      <c r="D468" s="13">
        <v>0.92100000000000004</v>
      </c>
      <c r="E468" s="17">
        <f>SUM(($E$5*0.6)*Table1[[#This Row],[Column4]])+($E$5*0.4)</f>
        <v>768.71962200000007</v>
      </c>
      <c r="F468" s="17">
        <f>SUM(($F$5*0.6)*Table1[[#This Row],[Column4]])+($F$5*0.4)</f>
        <v>1843.4715200000001</v>
      </c>
      <c r="G468" s="17">
        <f>SUM(($G$5*0.6)*Table1[[#This Row],[Column4]])+($G$5*0.4)</f>
        <v>2978.837356</v>
      </c>
      <c r="H468" s="17">
        <f>SUM(($H$5*0.6)*Table1[[#This Row],[Column4]])+($H$5*0.4)</f>
        <v>1926.0238359999998</v>
      </c>
      <c r="I468" s="17">
        <f>SUM(($I$5*0.6)*Table1[[#This Row],[Column4]])+($I$5*0.4)</f>
        <v>3637.3411580000002</v>
      </c>
    </row>
    <row r="469" spans="1:9">
      <c r="A469" s="3"/>
      <c r="B469" s="13" t="s">
        <v>941</v>
      </c>
      <c r="C469" s="13" t="s">
        <v>229</v>
      </c>
      <c r="D469" s="13">
        <v>0.84570000000000001</v>
      </c>
      <c r="E469" s="17">
        <f>SUM(($E$5*0.6)*Table1[[#This Row],[Column4]])+($E$5*0.4)</f>
        <v>732.26071739999998</v>
      </c>
      <c r="F469" s="17">
        <f>SUM(($F$5*0.6)*Table1[[#This Row],[Column4]])+($F$5*0.4)</f>
        <v>1756.039184</v>
      </c>
      <c r="G469" s="17">
        <f>SUM(($G$5*0.6)*Table1[[#This Row],[Column4]])+($G$5*0.4)</f>
        <v>2837.5567851999999</v>
      </c>
      <c r="H469" s="17">
        <f>SUM(($H$5*0.6)*Table1[[#This Row],[Column4]])+($H$5*0.4)</f>
        <v>1834.6762011999999</v>
      </c>
      <c r="I469" s="17">
        <f>SUM(($I$5*0.6)*Table1[[#This Row],[Column4]])+($I$5*0.4)</f>
        <v>3464.8290086000002</v>
      </c>
    </row>
    <row r="470" spans="1:9">
      <c r="A470" s="3"/>
      <c r="B470" s="13" t="s">
        <v>943</v>
      </c>
      <c r="C470" s="13" t="s">
        <v>156</v>
      </c>
      <c r="D470" s="13">
        <v>0.81069999999999998</v>
      </c>
      <c r="E470" s="17">
        <f>SUM(($E$5*0.6)*Table1[[#This Row],[Column4]])+($E$5*0.4)</f>
        <v>715.31434740000009</v>
      </c>
      <c r="F470" s="17">
        <f>SUM(($F$5*0.6)*Table1[[#This Row],[Column4]])+($F$5*0.4)</f>
        <v>1715.3999839999999</v>
      </c>
      <c r="G470" s="17">
        <f>SUM(($G$5*0.6)*Table1[[#This Row],[Column4]])+($G$5*0.4)</f>
        <v>2771.8885252</v>
      </c>
      <c r="H470" s="17">
        <f>SUM(($H$5*0.6)*Table1[[#This Row],[Column4]])+($H$5*0.4)</f>
        <v>1792.2171412</v>
      </c>
      <c r="I470" s="17">
        <f>SUM(($I$5*0.6)*Table1[[#This Row],[Column4]])+($I$5*0.4)</f>
        <v>3384.6440786000003</v>
      </c>
    </row>
    <row r="471" spans="1:9">
      <c r="A471" s="3"/>
      <c r="B471" s="13" t="s">
        <v>1058</v>
      </c>
      <c r="C471" s="13" t="s">
        <v>178</v>
      </c>
      <c r="D471" s="13">
        <v>0.87980000000000003</v>
      </c>
      <c r="E471" s="17">
        <f>SUM(($E$5*0.6)*Table1[[#This Row],[Column4]])+($E$5*0.4)</f>
        <v>748.77132359999996</v>
      </c>
      <c r="F471" s="17">
        <f>SUM(($F$5*0.6)*Table1[[#This Row],[Column4]])+($F$5*0.4)</f>
        <v>1795.633376</v>
      </c>
      <c r="G471" s="17">
        <f>SUM(($G$5*0.6)*Table1[[#This Row],[Column4]])+($G$5*0.4)</f>
        <v>2901.5364328000001</v>
      </c>
      <c r="H471" s="17">
        <f>SUM(($H$5*0.6)*Table1[[#This Row],[Column4]])+($H$5*0.4)</f>
        <v>1876.0434568000001</v>
      </c>
      <c r="I471" s="17">
        <f>SUM(($I$5*0.6)*Table1[[#This Row],[Column4]])+($I$5*0.4)</f>
        <v>3542.9520404000004</v>
      </c>
    </row>
    <row r="472" spans="1:9">
      <c r="A472" s="3"/>
      <c r="B472" s="13" t="s">
        <v>945</v>
      </c>
      <c r="C472" s="13" t="s">
        <v>247</v>
      </c>
      <c r="D472" s="13">
        <v>0.82389999999999997</v>
      </c>
      <c r="E472" s="17">
        <f>SUM(($E$5*0.6)*Table1[[#This Row],[Column4]])+($E$5*0.4)</f>
        <v>721.70554979999997</v>
      </c>
      <c r="F472" s="17">
        <f>SUM(($F$5*0.6)*Table1[[#This Row],[Column4]])+($F$5*0.4)</f>
        <v>1730.726768</v>
      </c>
      <c r="G472" s="17">
        <f>SUM(($G$5*0.6)*Table1[[#This Row],[Column4]])+($G$5*0.4)</f>
        <v>2796.6548404</v>
      </c>
      <c r="H472" s="17">
        <f>SUM(($H$5*0.6)*Table1[[#This Row],[Column4]])+($H$5*0.4)</f>
        <v>1808.2302724000001</v>
      </c>
      <c r="I472" s="17">
        <f>SUM(($I$5*0.6)*Table1[[#This Row],[Column4]])+($I$5*0.4)</f>
        <v>3414.8852521999997</v>
      </c>
    </row>
    <row r="473" spans="1:9">
      <c r="A473" s="3"/>
      <c r="B473" s="13" t="s">
        <v>946</v>
      </c>
      <c r="C473" s="13" t="s">
        <v>176</v>
      </c>
      <c r="D473" s="13">
        <v>1.2412000000000001</v>
      </c>
      <c r="E473" s="17">
        <f>SUM(($E$5*0.6)*Table1[[#This Row],[Column4]])+($E$5*0.4)</f>
        <v>923.75469840000005</v>
      </c>
      <c r="F473" s="17">
        <f>SUM(($F$5*0.6)*Table1[[#This Row],[Column4]])+($F$5*0.4)</f>
        <v>2215.2621439999998</v>
      </c>
      <c r="G473" s="17">
        <f>SUM(($G$5*0.6)*Table1[[#This Row],[Column4]])+($G$5*0.4)</f>
        <v>3579.6081232000001</v>
      </c>
      <c r="H473" s="17">
        <f>SUM(($H$5*0.6)*Table1[[#This Row],[Column4]])+($H$5*0.4)</f>
        <v>2314.4635791999999</v>
      </c>
      <c r="I473" s="17">
        <f>SUM(($I$5*0.6)*Table1[[#This Row],[Column4]])+($I$5*0.4)</f>
        <v>4370.9187176000005</v>
      </c>
    </row>
    <row r="474" spans="1:9">
      <c r="A474" s="3"/>
      <c r="B474" s="13" t="s">
        <v>948</v>
      </c>
      <c r="C474" s="13" t="s">
        <v>222</v>
      </c>
      <c r="D474" s="13">
        <v>0.92569999999999997</v>
      </c>
      <c r="E474" s="17">
        <f>SUM(($E$5*0.6)*Table1[[#This Row],[Column4]])+($E$5*0.4)</f>
        <v>770.99527740000008</v>
      </c>
      <c r="F474" s="17">
        <f>SUM(($F$5*0.6)*Table1[[#This Row],[Column4]])+($F$5*0.4)</f>
        <v>1848.9287839999997</v>
      </c>
      <c r="G474" s="17">
        <f>SUM(($G$5*0.6)*Table1[[#This Row],[Column4]])+($G$5*0.4)</f>
        <v>2987.6556651999999</v>
      </c>
      <c r="H474" s="17">
        <f>SUM(($H$5*0.6)*Table1[[#This Row],[Column4]])+($H$5*0.4)</f>
        <v>1931.7254812000001</v>
      </c>
      <c r="I474" s="17">
        <f>SUM(($I$5*0.6)*Table1[[#This Row],[Column4]])+($I$5*0.4)</f>
        <v>3648.1088485999999</v>
      </c>
    </row>
    <row r="475" spans="1:9">
      <c r="A475" s="3"/>
      <c r="B475" s="13" t="s">
        <v>950</v>
      </c>
      <c r="C475" s="13" t="s">
        <v>174</v>
      </c>
      <c r="D475" s="13">
        <v>0.74119999999999997</v>
      </c>
      <c r="E475" s="17">
        <f>SUM(($E$5*0.6)*Table1[[#This Row],[Column4]])+($E$5*0.4)</f>
        <v>681.66369839999993</v>
      </c>
      <c r="F475" s="17">
        <f>SUM(($F$5*0.6)*Table1[[#This Row],[Column4]])+($F$5*0.4)</f>
        <v>1634.7021439999999</v>
      </c>
      <c r="G475" s="17">
        <f>SUM(($G$5*0.6)*Table1[[#This Row],[Column4]])+($G$5*0.4)</f>
        <v>2641.4901232000002</v>
      </c>
      <c r="H475" s="17">
        <f>SUM(($H$5*0.6)*Table1[[#This Row],[Column4]])+($H$5*0.4)</f>
        <v>1707.9055791999999</v>
      </c>
      <c r="I475" s="17">
        <f>SUM(($I$5*0.6)*Table1[[#This Row],[Column4]])+($I$5*0.4)</f>
        <v>3225.4197175999998</v>
      </c>
    </row>
    <row r="476" spans="1:9">
      <c r="A476" s="3"/>
      <c r="B476" s="13" t="s">
        <v>951</v>
      </c>
      <c r="C476" s="13" t="s">
        <v>165</v>
      </c>
      <c r="D476" s="13">
        <v>1.8286</v>
      </c>
      <c r="E476" s="17">
        <f>SUM(($E$5*0.6)*Table1[[#This Row],[Column4]])+($E$5*0.4)</f>
        <v>1208.1632052</v>
      </c>
      <c r="F476" s="17">
        <f>SUM(($F$5*0.6)*Table1[[#This Row],[Column4]])+($F$5*0.4)</f>
        <v>2897.3040319999996</v>
      </c>
      <c r="G476" s="17">
        <f>SUM(($G$5*0.6)*Table1[[#This Row],[Column4]])+($G$5*0.4)</f>
        <v>4681.7091495999994</v>
      </c>
      <c r="H476" s="17">
        <f>SUM(($H$5*0.6)*Table1[[#This Row],[Column4]])+($H$5*0.4)</f>
        <v>3027.0479176000003</v>
      </c>
      <c r="I476" s="17">
        <f>SUM(($I$5*0.6)*Table1[[#This Row],[Column4]])+($I$5*0.4)</f>
        <v>5716.6509428000008</v>
      </c>
    </row>
    <row r="477" spans="1:9">
      <c r="A477" s="3"/>
      <c r="B477" s="13" t="s">
        <v>953</v>
      </c>
      <c r="C477" s="13" t="s">
        <v>247</v>
      </c>
      <c r="D477" s="13">
        <v>0.85980000000000001</v>
      </c>
      <c r="E477" s="17">
        <f>SUM(($E$5*0.6)*Table1[[#This Row],[Column4]])+($E$5*0.4)</f>
        <v>739.08768359999999</v>
      </c>
      <c r="F477" s="17">
        <f>SUM(($F$5*0.6)*Table1[[#This Row],[Column4]])+($F$5*0.4)</f>
        <v>1772.4109760000001</v>
      </c>
      <c r="G477" s="17">
        <f>SUM(($G$5*0.6)*Table1[[#This Row],[Column4]])+($G$5*0.4)</f>
        <v>2864.0117128000002</v>
      </c>
      <c r="H477" s="17">
        <f>SUM(($H$5*0.6)*Table1[[#This Row],[Column4]])+($H$5*0.4)</f>
        <v>1851.7811368000002</v>
      </c>
      <c r="I477" s="17">
        <f>SUM(($I$5*0.6)*Table1[[#This Row],[Column4]])+($I$5*0.4)</f>
        <v>3497.1320804000002</v>
      </c>
    </row>
    <row r="478" spans="1:9">
      <c r="A478" s="3"/>
      <c r="B478" s="13" t="s">
        <v>954</v>
      </c>
      <c r="C478" s="13" t="s">
        <v>218</v>
      </c>
      <c r="D478" s="13">
        <v>1.1328</v>
      </c>
      <c r="E478" s="17">
        <f>SUM(($E$5*0.6)*Table1[[#This Row],[Column4]])+($E$5*0.4)</f>
        <v>871.2693696</v>
      </c>
      <c r="F478" s="17">
        <f>SUM(($F$5*0.6)*Table1[[#This Row],[Column4]])+($F$5*0.4)</f>
        <v>2089.3967360000001</v>
      </c>
      <c r="G478" s="17">
        <f>SUM(($G$5*0.6)*Table1[[#This Row],[Column4]])+($G$5*0.4)</f>
        <v>3376.2241408</v>
      </c>
      <c r="H478" s="17">
        <f>SUM(($H$5*0.6)*Table1[[#This Row],[Column4]])+($H$5*0.4)</f>
        <v>2182.9618048000002</v>
      </c>
      <c r="I478" s="17">
        <f>SUM(($I$5*0.6)*Table1[[#This Row],[Column4]])+($I$5*0.4)</f>
        <v>4122.5745344000006</v>
      </c>
    </row>
    <row r="479" spans="1:9">
      <c r="A479" s="3"/>
      <c r="B479" s="13" t="s">
        <v>956</v>
      </c>
      <c r="C479" s="13" t="s">
        <v>252</v>
      </c>
      <c r="D479" s="13">
        <v>0.88139999999999996</v>
      </c>
      <c r="E479" s="17">
        <f>SUM(($E$5*0.6)*Table1[[#This Row],[Column4]])+($E$5*0.4)</f>
        <v>749.54601479999997</v>
      </c>
      <c r="F479" s="17">
        <f>SUM(($F$5*0.6)*Table1[[#This Row],[Column4]])+($F$5*0.4)</f>
        <v>1797.491168</v>
      </c>
      <c r="G479" s="17">
        <f>SUM(($G$5*0.6)*Table1[[#This Row],[Column4]])+($G$5*0.4)</f>
        <v>2904.5384104</v>
      </c>
      <c r="H479" s="17">
        <f>SUM(($H$5*0.6)*Table1[[#This Row],[Column4]])+($H$5*0.4)</f>
        <v>1877.9844423999998</v>
      </c>
      <c r="I479" s="17">
        <f>SUM(($I$5*0.6)*Table1[[#This Row],[Column4]])+($I$5*0.4)</f>
        <v>3546.6176372</v>
      </c>
    </row>
    <row r="480" spans="1:9">
      <c r="A480" s="3"/>
      <c r="B480" s="13" t="s">
        <v>956</v>
      </c>
      <c r="C480" s="13" t="s">
        <v>224</v>
      </c>
      <c r="D480" s="13">
        <v>0.88139999999999996</v>
      </c>
      <c r="E480" s="17">
        <f>SUM(($E$5*0.6)*Table1[[#This Row],[Column4]])+($E$5*0.4)</f>
        <v>749.54601479999997</v>
      </c>
      <c r="F480" s="17">
        <f>SUM(($F$5*0.6)*Table1[[#This Row],[Column4]])+($F$5*0.4)</f>
        <v>1797.491168</v>
      </c>
      <c r="G480" s="17">
        <f>SUM(($G$5*0.6)*Table1[[#This Row],[Column4]])+($G$5*0.4)</f>
        <v>2904.5384104</v>
      </c>
      <c r="H480" s="17">
        <f>SUM(($H$5*0.6)*Table1[[#This Row],[Column4]])+($H$5*0.4)</f>
        <v>1877.9844423999998</v>
      </c>
      <c r="I480" s="17">
        <f>SUM(($I$5*0.6)*Table1[[#This Row],[Column4]])+($I$5*0.4)</f>
        <v>3546.6176372</v>
      </c>
    </row>
    <row r="481" spans="1:9">
      <c r="A481" s="3"/>
      <c r="B481" s="13" t="s">
        <v>958</v>
      </c>
      <c r="C481" s="13" t="s">
        <v>165</v>
      </c>
      <c r="D481" s="13">
        <v>1.2645</v>
      </c>
      <c r="E481" s="17">
        <f>SUM(($E$5*0.6)*Table1[[#This Row],[Column4]])+($E$5*0.4)</f>
        <v>935.03613900000005</v>
      </c>
      <c r="F481" s="17">
        <f>SUM(($F$5*0.6)*Table1[[#This Row],[Column4]])+($F$5*0.4)</f>
        <v>2242.3162399999997</v>
      </c>
      <c r="G481" s="17">
        <f>SUM(($G$5*0.6)*Table1[[#This Row],[Column4]])+($G$5*0.4)</f>
        <v>3623.3244219999997</v>
      </c>
      <c r="H481" s="17">
        <f>SUM(($H$5*0.6)*Table1[[#This Row],[Column4]])+($H$5*0.4)</f>
        <v>2342.729182</v>
      </c>
      <c r="I481" s="17">
        <f>SUM(($I$5*0.6)*Table1[[#This Row],[Column4]])+($I$5*0.4)</f>
        <v>4424.2989710000002</v>
      </c>
    </row>
    <row r="482" spans="1:9">
      <c r="A482" s="3"/>
      <c r="B482" s="13" t="s">
        <v>960</v>
      </c>
      <c r="C482" s="13" t="s">
        <v>247</v>
      </c>
      <c r="D482" s="13">
        <v>0.91620000000000001</v>
      </c>
      <c r="E482" s="17">
        <f>SUM(($E$5*0.6)*Table1[[#This Row],[Column4]])+($E$5*0.4)</f>
        <v>766.39554840000005</v>
      </c>
      <c r="F482" s="17">
        <f>SUM(($F$5*0.6)*Table1[[#This Row],[Column4]])+($F$5*0.4)</f>
        <v>1837.8981439999998</v>
      </c>
      <c r="G482" s="17">
        <f>SUM(($G$5*0.6)*Table1[[#This Row],[Column4]])+($G$5*0.4)</f>
        <v>2969.8314232000002</v>
      </c>
      <c r="H482" s="17">
        <f>SUM(($H$5*0.6)*Table1[[#This Row],[Column4]])+($H$5*0.4)</f>
        <v>1920.2008792000001</v>
      </c>
      <c r="I482" s="17">
        <f>SUM(($I$5*0.6)*Table1[[#This Row],[Column4]])+($I$5*0.4)</f>
        <v>3626.3443676000006</v>
      </c>
    </row>
    <row r="483" spans="1:9">
      <c r="A483" s="3"/>
      <c r="B483" s="13" t="s">
        <v>1059</v>
      </c>
      <c r="C483" s="13" t="s">
        <v>254</v>
      </c>
      <c r="D483" s="13">
        <v>1.0587</v>
      </c>
      <c r="E483" s="17">
        <f>SUM(($E$5*0.6)*Table1[[#This Row],[Column4]])+($E$5*0.4)</f>
        <v>835.39148339999997</v>
      </c>
      <c r="F483" s="17">
        <f>SUM(($F$5*0.6)*Table1[[#This Row],[Column4]])+($F$5*0.4)</f>
        <v>2003.3577439999999</v>
      </c>
      <c r="G483" s="17">
        <f>SUM(($G$5*0.6)*Table1[[#This Row],[Column4]])+($G$5*0.4)</f>
        <v>3237.1950532000001</v>
      </c>
      <c r="H483" s="17">
        <f>SUM(($H$5*0.6)*Table1[[#This Row],[Column4]])+($H$5*0.4)</f>
        <v>2093.0699092</v>
      </c>
      <c r="I483" s="17">
        <f>SUM(($I$5*0.6)*Table1[[#This Row],[Column4]])+($I$5*0.4)</f>
        <v>3952.8115826000003</v>
      </c>
    </row>
    <row r="484" spans="1:9">
      <c r="A484" s="3"/>
      <c r="B484" s="13" t="s">
        <v>962</v>
      </c>
      <c r="C484" s="13" t="s">
        <v>174</v>
      </c>
      <c r="D484" s="13">
        <v>0.74119999999999997</v>
      </c>
      <c r="E484" s="17">
        <f>SUM(($E$5*0.6)*Table1[[#This Row],[Column4]])+($E$5*0.4)</f>
        <v>681.66369839999993</v>
      </c>
      <c r="F484" s="17">
        <f>SUM(($F$5*0.6)*Table1[[#This Row],[Column4]])+($F$5*0.4)</f>
        <v>1634.7021439999999</v>
      </c>
      <c r="G484" s="17">
        <f>SUM(($G$5*0.6)*Table1[[#This Row],[Column4]])+($G$5*0.4)</f>
        <v>2641.4901232000002</v>
      </c>
      <c r="H484" s="17">
        <f>SUM(($H$5*0.6)*Table1[[#This Row],[Column4]])+($H$5*0.4)</f>
        <v>1707.9055791999999</v>
      </c>
      <c r="I484" s="17">
        <f>SUM(($I$5*0.6)*Table1[[#This Row],[Column4]])+($I$5*0.4)</f>
        <v>3225.4197175999998</v>
      </c>
    </row>
    <row r="485" spans="1:9">
      <c r="A485" s="3"/>
      <c r="B485" s="13" t="s">
        <v>964</v>
      </c>
      <c r="C485" s="13" t="s">
        <v>201</v>
      </c>
      <c r="D485" s="13">
        <v>0.97240000000000004</v>
      </c>
      <c r="E485" s="17">
        <f>SUM(($E$5*0.6)*Table1[[#This Row],[Column4]])+($E$5*0.4)</f>
        <v>793.60657680000008</v>
      </c>
      <c r="F485" s="17">
        <f>SUM(($F$5*0.6)*Table1[[#This Row],[Column4]])+($F$5*0.4)</f>
        <v>1903.153088</v>
      </c>
      <c r="G485" s="17">
        <f>SUM(($G$5*0.6)*Table1[[#This Row],[Column4]])+($G$5*0.4)</f>
        <v>3075.2758863999998</v>
      </c>
      <c r="H485" s="17">
        <f>SUM(($H$5*0.6)*Table1[[#This Row],[Column4]])+($H$5*0.4)</f>
        <v>1988.3779984000003</v>
      </c>
      <c r="I485" s="17">
        <f>SUM(($I$5*0.6)*Table1[[#This Row],[Column4]])+($I$5*0.4)</f>
        <v>3755.0984552</v>
      </c>
    </row>
    <row r="486" spans="1:9">
      <c r="A486" s="3"/>
      <c r="B486" s="13" t="s">
        <v>966</v>
      </c>
      <c r="C486" s="13" t="s">
        <v>256</v>
      </c>
      <c r="D486" s="13">
        <v>1.0079</v>
      </c>
      <c r="E486" s="17">
        <f>SUM(($E$5*0.6)*Table1[[#This Row],[Column4]])+($E$5*0.4)</f>
        <v>810.79503780000005</v>
      </c>
      <c r="F486" s="17">
        <f>SUM(($F$5*0.6)*Table1[[#This Row],[Column4]])+($F$5*0.4)</f>
        <v>1944.372848</v>
      </c>
      <c r="G486" s="17">
        <f>SUM(($G$5*0.6)*Table1[[#This Row],[Column4]])+($G$5*0.4)</f>
        <v>3141.8822644000002</v>
      </c>
      <c r="H486" s="17">
        <f>SUM(($H$5*0.6)*Table1[[#This Row],[Column4]])+($H$5*0.4)</f>
        <v>2031.4436163999999</v>
      </c>
      <c r="I486" s="17">
        <f>SUM(($I$5*0.6)*Table1[[#This Row],[Column4]])+($I$5*0.4)</f>
        <v>3836.4288842000005</v>
      </c>
    </row>
    <row r="487" spans="1:9">
      <c r="A487" s="3"/>
      <c r="B487" s="13" t="s">
        <v>966</v>
      </c>
      <c r="C487" s="13" t="s">
        <v>252</v>
      </c>
      <c r="D487" s="13">
        <v>1.0079</v>
      </c>
      <c r="E487" s="17">
        <f>SUM(($E$5*0.6)*Table1[[#This Row],[Column4]])+($E$5*0.4)</f>
        <v>810.79503780000005</v>
      </c>
      <c r="F487" s="17">
        <f>SUM(($F$5*0.6)*Table1[[#This Row],[Column4]])+($F$5*0.4)</f>
        <v>1944.372848</v>
      </c>
      <c r="G487" s="17">
        <f>SUM(($G$5*0.6)*Table1[[#This Row],[Column4]])+($G$5*0.4)</f>
        <v>3141.8822644000002</v>
      </c>
      <c r="H487" s="17">
        <f>SUM(($H$5*0.6)*Table1[[#This Row],[Column4]])+($H$5*0.4)</f>
        <v>2031.4436163999999</v>
      </c>
      <c r="I487" s="17">
        <f>SUM(($I$5*0.6)*Table1[[#This Row],[Column4]])+($I$5*0.4)</f>
        <v>3836.4288842000005</v>
      </c>
    </row>
    <row r="488" spans="1:9">
      <c r="A488" s="3"/>
      <c r="B488" s="13" t="s">
        <v>966</v>
      </c>
      <c r="C488" s="13" t="s">
        <v>195</v>
      </c>
      <c r="D488" s="13">
        <v>1.0079</v>
      </c>
      <c r="E488" s="17">
        <f>SUM(($E$5*0.6)*Table1[[#This Row],[Column4]])+($E$5*0.4)</f>
        <v>810.79503780000005</v>
      </c>
      <c r="F488" s="17">
        <f>SUM(($F$5*0.6)*Table1[[#This Row],[Column4]])+($F$5*0.4)</f>
        <v>1944.372848</v>
      </c>
      <c r="G488" s="17">
        <f>SUM(($G$5*0.6)*Table1[[#This Row],[Column4]])+($G$5*0.4)</f>
        <v>3141.8822644000002</v>
      </c>
      <c r="H488" s="17">
        <f>SUM(($H$5*0.6)*Table1[[#This Row],[Column4]])+($H$5*0.4)</f>
        <v>2031.4436163999999</v>
      </c>
      <c r="I488" s="17">
        <f>SUM(($I$5*0.6)*Table1[[#This Row],[Column4]])+($I$5*0.4)</f>
        <v>3836.4288842000005</v>
      </c>
    </row>
    <row r="489" spans="1:9">
      <c r="A489" s="3"/>
      <c r="B489" s="13" t="s">
        <v>966</v>
      </c>
      <c r="C489" s="13" t="s">
        <v>967</v>
      </c>
      <c r="D489" s="13">
        <v>1.0079</v>
      </c>
      <c r="E489" s="17">
        <f>SUM(($E$5*0.6)*Table1[[#This Row],[Column4]])+($E$5*0.4)</f>
        <v>810.79503780000005</v>
      </c>
      <c r="F489" s="17">
        <f>SUM(($F$5*0.6)*Table1[[#This Row],[Column4]])+($F$5*0.4)</f>
        <v>1944.372848</v>
      </c>
      <c r="G489" s="17">
        <f>SUM(($G$5*0.6)*Table1[[#This Row],[Column4]])+($G$5*0.4)</f>
        <v>3141.8822644000002</v>
      </c>
      <c r="H489" s="17">
        <f>SUM(($H$5*0.6)*Table1[[#This Row],[Column4]])+($H$5*0.4)</f>
        <v>2031.4436163999999</v>
      </c>
      <c r="I489" s="17">
        <f>SUM(($I$5*0.6)*Table1[[#This Row],[Column4]])+($I$5*0.4)</f>
        <v>3836.4288842000005</v>
      </c>
    </row>
    <row r="490" spans="1:9">
      <c r="A490" s="3"/>
      <c r="B490" s="13" t="s">
        <v>969</v>
      </c>
      <c r="C490" s="13" t="s">
        <v>184</v>
      </c>
      <c r="D490" s="13">
        <v>0.83340000000000003</v>
      </c>
      <c r="E490" s="17">
        <f>SUM(($E$5*0.6)*Table1[[#This Row],[Column4]])+($E$5*0.4)</f>
        <v>726.3052788</v>
      </c>
      <c r="F490" s="17">
        <f>SUM(($F$5*0.6)*Table1[[#This Row],[Column4]])+($F$5*0.4)</f>
        <v>1741.7574079999999</v>
      </c>
      <c r="G490" s="17">
        <f>SUM(($G$5*0.6)*Table1[[#This Row],[Column4]])+($G$5*0.4)</f>
        <v>2814.4790824000002</v>
      </c>
      <c r="H490" s="17">
        <f>SUM(($H$5*0.6)*Table1[[#This Row],[Column4]])+($H$5*0.4)</f>
        <v>1819.7548744000001</v>
      </c>
      <c r="I490" s="17">
        <f>SUM(($I$5*0.6)*Table1[[#This Row],[Column4]])+($I$5*0.4)</f>
        <v>3436.6497331999999</v>
      </c>
    </row>
    <row r="491" spans="1:9">
      <c r="A491" s="3"/>
      <c r="B491" s="13" t="s">
        <v>971</v>
      </c>
      <c r="C491" s="13" t="s">
        <v>222</v>
      </c>
      <c r="D491" s="13">
        <v>0.93569999999999998</v>
      </c>
      <c r="E491" s="17">
        <f>SUM(($E$5*0.6)*Table1[[#This Row],[Column4]])+($E$5*0.4)</f>
        <v>775.83709739999995</v>
      </c>
      <c r="F491" s="17">
        <f>SUM(($F$5*0.6)*Table1[[#This Row],[Column4]])+($F$5*0.4)</f>
        <v>1860.539984</v>
      </c>
      <c r="G491" s="17">
        <f>SUM(($G$5*0.6)*Table1[[#This Row],[Column4]])+($G$5*0.4)</f>
        <v>3006.4180251999996</v>
      </c>
      <c r="H491" s="17">
        <f>SUM(($H$5*0.6)*Table1[[#This Row],[Column4]])+($H$5*0.4)</f>
        <v>1943.8566412</v>
      </c>
      <c r="I491" s="17">
        <f>SUM(($I$5*0.6)*Table1[[#This Row],[Column4]])+($I$5*0.4)</f>
        <v>3671.0188286000002</v>
      </c>
    </row>
    <row r="492" spans="1:9">
      <c r="A492" s="3"/>
      <c r="B492" s="13" t="s">
        <v>973</v>
      </c>
      <c r="C492" s="13" t="s">
        <v>258</v>
      </c>
      <c r="D492" s="13">
        <v>0.89639999999999997</v>
      </c>
      <c r="E492" s="17">
        <f>SUM(($E$5*0.6)*Table1[[#This Row],[Column4]])+($E$5*0.4)</f>
        <v>756.8087448</v>
      </c>
      <c r="F492" s="17">
        <f>SUM(($F$5*0.6)*Table1[[#This Row],[Column4]])+($F$5*0.4)</f>
        <v>1814.907968</v>
      </c>
      <c r="G492" s="17">
        <f>SUM(($G$5*0.6)*Table1[[#This Row],[Column4]])+($G$5*0.4)</f>
        <v>2932.6819504</v>
      </c>
      <c r="H492" s="17">
        <f>SUM(($H$5*0.6)*Table1[[#This Row],[Column4]])+($H$5*0.4)</f>
        <v>1896.1811824000001</v>
      </c>
      <c r="I492" s="17">
        <f>SUM(($I$5*0.6)*Table1[[#This Row],[Column4]])+($I$5*0.4)</f>
        <v>3580.9826072000005</v>
      </c>
    </row>
    <row r="493" spans="1:9">
      <c r="A493" s="3"/>
      <c r="B493" s="13" t="s">
        <v>975</v>
      </c>
      <c r="C493" s="13" t="s">
        <v>256</v>
      </c>
      <c r="D493" s="13">
        <v>0.79449999999999998</v>
      </c>
      <c r="E493" s="17">
        <f>SUM(($E$5*0.6)*Table1[[#This Row],[Column4]])+($E$5*0.4)</f>
        <v>707.47059899999999</v>
      </c>
      <c r="F493" s="17">
        <f>SUM(($F$5*0.6)*Table1[[#This Row],[Column4]])+($F$5*0.4)</f>
        <v>1696.5898400000001</v>
      </c>
      <c r="G493" s="17">
        <f>SUM(($G$5*0.6)*Table1[[#This Row],[Column4]])+($G$5*0.4)</f>
        <v>2741.4935020000003</v>
      </c>
      <c r="H493" s="17">
        <f>SUM(($H$5*0.6)*Table1[[#This Row],[Column4]])+($H$5*0.4)</f>
        <v>1772.564662</v>
      </c>
      <c r="I493" s="17">
        <f>SUM(($I$5*0.6)*Table1[[#This Row],[Column4]])+($I$5*0.4)</f>
        <v>3347.5299110000001</v>
      </c>
    </row>
    <row r="494" spans="1:9">
      <c r="A494" s="3"/>
      <c r="B494" s="13" t="s">
        <v>975</v>
      </c>
      <c r="C494" s="13" t="s">
        <v>227</v>
      </c>
      <c r="D494" s="13">
        <v>0.81010000000000004</v>
      </c>
      <c r="E494" s="17">
        <f>SUM(($E$5*0.6)*Table1[[#This Row],[Column4]])+($E$5*0.4)</f>
        <v>715.0238382</v>
      </c>
      <c r="F494" s="17">
        <f>SUM(($F$5*0.6)*Table1[[#This Row],[Column4]])+($F$5*0.4)</f>
        <v>1714.7033120000001</v>
      </c>
      <c r="G494" s="17">
        <f>SUM(($G$5*0.6)*Table1[[#This Row],[Column4]])+($G$5*0.4)</f>
        <v>2770.7627836000001</v>
      </c>
      <c r="H494" s="17">
        <f>SUM(($H$5*0.6)*Table1[[#This Row],[Column4]])+($H$5*0.4)</f>
        <v>1791.4892715999999</v>
      </c>
      <c r="I494" s="17">
        <f>SUM(($I$5*0.6)*Table1[[#This Row],[Column4]])+($I$5*0.4)</f>
        <v>3383.2694798000002</v>
      </c>
    </row>
    <row r="495" spans="1:9">
      <c r="A495" s="3"/>
      <c r="B495" s="13" t="s">
        <v>977</v>
      </c>
      <c r="C495" s="13" t="s">
        <v>254</v>
      </c>
      <c r="D495" s="13">
        <v>1.0101</v>
      </c>
      <c r="E495" s="17">
        <f>SUM(($E$5*0.6)*Table1[[#This Row],[Column4]])+($E$5*0.4)</f>
        <v>811.86023820000003</v>
      </c>
      <c r="F495" s="17">
        <f>SUM(($F$5*0.6)*Table1[[#This Row],[Column4]])+($F$5*0.4)</f>
        <v>1946.9273119999998</v>
      </c>
      <c r="G495" s="17">
        <f>SUM(($G$5*0.6)*Table1[[#This Row],[Column4]])+($G$5*0.4)</f>
        <v>3146.0099835999999</v>
      </c>
      <c r="H495" s="17">
        <f>SUM(($H$5*0.6)*Table1[[#This Row],[Column4]])+($H$5*0.4)</f>
        <v>2034.1124715999999</v>
      </c>
      <c r="I495" s="17">
        <f>SUM(($I$5*0.6)*Table1[[#This Row],[Column4]])+($I$5*0.4)</f>
        <v>3841.4690798000001</v>
      </c>
    </row>
    <row r="496" spans="1:9">
      <c r="A496" s="3"/>
      <c r="B496" s="13" t="s">
        <v>979</v>
      </c>
      <c r="C496" s="13" t="s">
        <v>172</v>
      </c>
      <c r="D496" s="13">
        <v>0.89090000000000003</v>
      </c>
      <c r="E496" s="17">
        <f>SUM(($E$5*0.6)*Table1[[#This Row],[Column4]])+($E$5*0.4)</f>
        <v>754.14574379999999</v>
      </c>
      <c r="F496" s="17">
        <f>SUM(($F$5*0.6)*Table1[[#This Row],[Column4]])+($F$5*0.4)</f>
        <v>1808.521808</v>
      </c>
      <c r="G496" s="17">
        <f>SUM(($G$5*0.6)*Table1[[#This Row],[Column4]])+($G$5*0.4)</f>
        <v>2922.3626524000001</v>
      </c>
      <c r="H496" s="17">
        <f>SUM(($H$5*0.6)*Table1[[#This Row],[Column4]])+($H$5*0.4)</f>
        <v>1889.5090444000002</v>
      </c>
      <c r="I496" s="17">
        <f>SUM(($I$5*0.6)*Table1[[#This Row],[Column4]])+($I$5*0.4)</f>
        <v>3568.3821182000001</v>
      </c>
    </row>
    <row r="497" spans="1:9">
      <c r="A497" s="3"/>
      <c r="B497" s="13" t="s">
        <v>981</v>
      </c>
      <c r="C497" s="13" t="s">
        <v>256</v>
      </c>
      <c r="D497" s="13">
        <v>0.73019999999999996</v>
      </c>
      <c r="E497" s="17">
        <f>SUM(($E$5*0.6)*Table1[[#This Row],[Column4]])+($E$5*0.4)</f>
        <v>676.33769640000003</v>
      </c>
      <c r="F497" s="17">
        <f>SUM(($F$5*0.6)*Table1[[#This Row],[Column4]])+($F$5*0.4)</f>
        <v>1621.9298239999998</v>
      </c>
      <c r="G497" s="17">
        <f>SUM(($G$5*0.6)*Table1[[#This Row],[Column4]])+($G$5*0.4)</f>
        <v>2620.8515272</v>
      </c>
      <c r="H497" s="17">
        <f>SUM(($H$5*0.6)*Table1[[#This Row],[Column4]])+($H$5*0.4)</f>
        <v>1694.5613032000001</v>
      </c>
      <c r="I497" s="17">
        <f>SUM(($I$5*0.6)*Table1[[#This Row],[Column4]])+($I$5*0.4)</f>
        <v>3200.2187395999999</v>
      </c>
    </row>
    <row r="498" spans="1:9">
      <c r="A498" s="3"/>
      <c r="B498" s="13" t="s">
        <v>981</v>
      </c>
      <c r="C498" s="13" t="s">
        <v>227</v>
      </c>
      <c r="D498" s="13">
        <v>0.81010000000000004</v>
      </c>
      <c r="E498" s="17">
        <f>SUM(($E$5*0.6)*Table1[[#This Row],[Column4]])+($E$5*0.4)</f>
        <v>715.0238382</v>
      </c>
      <c r="F498" s="17">
        <f>SUM(($F$5*0.6)*Table1[[#This Row],[Column4]])+($F$5*0.4)</f>
        <v>1714.7033120000001</v>
      </c>
      <c r="G498" s="17">
        <f>SUM(($G$5*0.6)*Table1[[#This Row],[Column4]])+($G$5*0.4)</f>
        <v>2770.7627836000001</v>
      </c>
      <c r="H498" s="17">
        <f>SUM(($H$5*0.6)*Table1[[#This Row],[Column4]])+($H$5*0.4)</f>
        <v>1791.4892715999999</v>
      </c>
      <c r="I498" s="17">
        <f>SUM(($I$5*0.6)*Table1[[#This Row],[Column4]])+($I$5*0.4)</f>
        <v>3383.2694798000002</v>
      </c>
    </row>
    <row r="499" spans="1:9">
      <c r="A499" s="3"/>
      <c r="B499" s="13" t="s">
        <v>983</v>
      </c>
      <c r="C499" s="13" t="s">
        <v>186</v>
      </c>
      <c r="D499" s="13">
        <v>0.84370000000000001</v>
      </c>
      <c r="E499" s="17">
        <f>SUM(($E$5*0.6)*Table1[[#This Row],[Column4]])+($E$5*0.4)</f>
        <v>731.29235340000002</v>
      </c>
      <c r="F499" s="17">
        <f>SUM(($F$5*0.6)*Table1[[#This Row],[Column4]])+($F$5*0.4)</f>
        <v>1753.7169439999998</v>
      </c>
      <c r="G499" s="17">
        <f>SUM(($G$5*0.6)*Table1[[#This Row],[Column4]])+($G$5*0.4)</f>
        <v>2833.8043132000003</v>
      </c>
      <c r="H499" s="17">
        <f>SUM(($H$5*0.6)*Table1[[#This Row],[Column4]])+($H$5*0.4)</f>
        <v>1832.2499692000001</v>
      </c>
      <c r="I499" s="17">
        <f>SUM(($I$5*0.6)*Table1[[#This Row],[Column4]])+($I$5*0.4)</f>
        <v>3460.2470125999998</v>
      </c>
    </row>
    <row r="500" spans="1:9">
      <c r="A500" s="3"/>
      <c r="B500" s="13" t="s">
        <v>985</v>
      </c>
      <c r="C500" s="13" t="s">
        <v>247</v>
      </c>
      <c r="D500" s="13">
        <v>0.92120000000000002</v>
      </c>
      <c r="E500" s="17">
        <f>SUM(($E$5*0.6)*Table1[[#This Row],[Column4]])+($E$5*0.4)</f>
        <v>768.8164584000001</v>
      </c>
      <c r="F500" s="17">
        <f>SUM(($F$5*0.6)*Table1[[#This Row],[Column4]])+($F$5*0.4)</f>
        <v>1843.7037439999999</v>
      </c>
      <c r="G500" s="17">
        <f>SUM(($G$5*0.6)*Table1[[#This Row],[Column4]])+($G$5*0.4)</f>
        <v>2979.2126032000001</v>
      </c>
      <c r="H500" s="17">
        <f>SUM(($H$5*0.6)*Table1[[#This Row],[Column4]])+($H$5*0.4)</f>
        <v>1926.2664592000001</v>
      </c>
      <c r="I500" s="17">
        <f>SUM(($I$5*0.6)*Table1[[#This Row],[Column4]])+($I$5*0.4)</f>
        <v>3637.7993575999999</v>
      </c>
    </row>
    <row r="501" spans="1:9">
      <c r="A501" s="3"/>
      <c r="B501" s="13" t="s">
        <v>987</v>
      </c>
      <c r="C501" s="13" t="s">
        <v>235</v>
      </c>
      <c r="D501" s="13">
        <v>0.87329999999999997</v>
      </c>
      <c r="E501" s="17">
        <f>SUM(($E$5*0.6)*Table1[[#This Row],[Column4]])+($E$5*0.4)</f>
        <v>745.62414060000003</v>
      </c>
      <c r="F501" s="17">
        <f>SUM(($F$5*0.6)*Table1[[#This Row],[Column4]])+($F$5*0.4)</f>
        <v>1788.086096</v>
      </c>
      <c r="G501" s="17">
        <f>SUM(($G$5*0.6)*Table1[[#This Row],[Column4]])+($G$5*0.4)</f>
        <v>2889.3408988000001</v>
      </c>
      <c r="H501" s="17">
        <f>SUM(($H$5*0.6)*Table1[[#This Row],[Column4]])+($H$5*0.4)</f>
        <v>1868.1582027999998</v>
      </c>
      <c r="I501" s="17">
        <f>SUM(($I$5*0.6)*Table1[[#This Row],[Column4]])+($I$5*0.4)</f>
        <v>3528.0605534000001</v>
      </c>
    </row>
    <row r="502" spans="1:9">
      <c r="A502" s="3"/>
      <c r="B502" s="13" t="s">
        <v>989</v>
      </c>
      <c r="C502" s="13" t="s">
        <v>218</v>
      </c>
      <c r="D502" s="13">
        <v>1.1315</v>
      </c>
      <c r="E502" s="17">
        <f>SUM(($E$5*0.6)*Table1[[#This Row],[Column4]])+($E$5*0.4)</f>
        <v>870.63993300000004</v>
      </c>
      <c r="F502" s="17">
        <f>SUM(($F$5*0.6)*Table1[[#This Row],[Column4]])+($F$5*0.4)</f>
        <v>2087.8872799999999</v>
      </c>
      <c r="G502" s="17">
        <f>SUM(($G$5*0.6)*Table1[[#This Row],[Column4]])+($G$5*0.4)</f>
        <v>3373.785034</v>
      </c>
      <c r="H502" s="17">
        <f>SUM(($H$5*0.6)*Table1[[#This Row],[Column4]])+($H$5*0.4)</f>
        <v>2181.3847540000002</v>
      </c>
      <c r="I502" s="17">
        <f>SUM(($I$5*0.6)*Table1[[#This Row],[Column4]])+($I$5*0.4)</f>
        <v>4119.5962369999997</v>
      </c>
    </row>
    <row r="503" spans="1:9">
      <c r="A503" s="3"/>
      <c r="B503" s="13" t="s">
        <v>989</v>
      </c>
      <c r="C503" s="13" t="s">
        <v>195</v>
      </c>
      <c r="D503" s="13">
        <v>1.1315</v>
      </c>
      <c r="E503" s="17">
        <f>SUM(($E$5*0.6)*Table1[[#This Row],[Column4]])+($E$5*0.4)</f>
        <v>870.63993300000004</v>
      </c>
      <c r="F503" s="17">
        <f>SUM(($F$5*0.6)*Table1[[#This Row],[Column4]])+($F$5*0.4)</f>
        <v>2087.8872799999999</v>
      </c>
      <c r="G503" s="17">
        <f>SUM(($G$5*0.6)*Table1[[#This Row],[Column4]])+($G$5*0.4)</f>
        <v>3373.785034</v>
      </c>
      <c r="H503" s="17">
        <f>SUM(($H$5*0.6)*Table1[[#This Row],[Column4]])+($H$5*0.4)</f>
        <v>2181.3847540000002</v>
      </c>
      <c r="I503" s="17">
        <f>SUM(($I$5*0.6)*Table1[[#This Row],[Column4]])+($I$5*0.4)</f>
        <v>4119.5962369999997</v>
      </c>
    </row>
    <row r="504" spans="1:9">
      <c r="A504" s="3"/>
      <c r="B504" s="13" t="s">
        <v>989</v>
      </c>
      <c r="C504" s="13" t="s">
        <v>169</v>
      </c>
      <c r="D504" s="13">
        <v>1.1315</v>
      </c>
      <c r="E504" s="17">
        <f>SUM(($E$5*0.6)*Table1[[#This Row],[Column4]])+($E$5*0.4)</f>
        <v>870.63993300000004</v>
      </c>
      <c r="F504" s="17">
        <f>SUM(($F$5*0.6)*Table1[[#This Row],[Column4]])+($F$5*0.4)</f>
        <v>2087.8872799999999</v>
      </c>
      <c r="G504" s="17">
        <f>SUM(($G$5*0.6)*Table1[[#This Row],[Column4]])+($G$5*0.4)</f>
        <v>3373.785034</v>
      </c>
      <c r="H504" s="17">
        <f>SUM(($H$5*0.6)*Table1[[#This Row],[Column4]])+($H$5*0.4)</f>
        <v>2181.3847540000002</v>
      </c>
      <c r="I504" s="17">
        <f>SUM(($I$5*0.6)*Table1[[#This Row],[Column4]])+($I$5*0.4)</f>
        <v>4119.5962369999997</v>
      </c>
    </row>
    <row r="505" spans="1:9">
      <c r="A505" s="3"/>
      <c r="B505" s="13" t="s">
        <v>991</v>
      </c>
      <c r="C505" s="13" t="s">
        <v>224</v>
      </c>
      <c r="D505" s="13">
        <v>0.90759999999999996</v>
      </c>
      <c r="E505" s="17">
        <f>SUM(($E$5*0.6)*Table1[[#This Row],[Column4]])+($E$5*0.4)</f>
        <v>762.23158319999993</v>
      </c>
      <c r="F505" s="17">
        <f>SUM(($F$5*0.6)*Table1[[#This Row],[Column4]])+($F$5*0.4)</f>
        <v>1827.9125119999999</v>
      </c>
      <c r="G505" s="17">
        <f>SUM(($G$5*0.6)*Table1[[#This Row],[Column4]])+($G$5*0.4)</f>
        <v>2953.6957935999999</v>
      </c>
      <c r="H505" s="17">
        <f>SUM(($H$5*0.6)*Table1[[#This Row],[Column4]])+($H$5*0.4)</f>
        <v>1909.7680816000002</v>
      </c>
      <c r="I505" s="17">
        <f>SUM(($I$5*0.6)*Table1[[#This Row],[Column4]])+($I$5*0.4)</f>
        <v>3606.6417848000001</v>
      </c>
    </row>
    <row r="506" spans="1:9">
      <c r="A506" s="3"/>
      <c r="B506" s="13" t="s">
        <v>993</v>
      </c>
      <c r="C506" s="13" t="s">
        <v>256</v>
      </c>
      <c r="D506" s="13">
        <v>0.89659999999999995</v>
      </c>
      <c r="E506" s="17">
        <f>SUM(($E$5*0.6)*Table1[[#This Row],[Column4]])+($E$5*0.4)</f>
        <v>756.90558120000003</v>
      </c>
      <c r="F506" s="17">
        <f>SUM(($F$5*0.6)*Table1[[#This Row],[Column4]])+($F$5*0.4)</f>
        <v>1815.1401919999998</v>
      </c>
      <c r="G506" s="17">
        <f>SUM(($G$5*0.6)*Table1[[#This Row],[Column4]])+($G$5*0.4)</f>
        <v>2933.0571976000001</v>
      </c>
      <c r="H506" s="17">
        <f>SUM(($H$5*0.6)*Table1[[#This Row],[Column4]])+($H$5*0.4)</f>
        <v>1896.4238055999999</v>
      </c>
      <c r="I506" s="17">
        <f>SUM(($I$5*0.6)*Table1[[#This Row],[Column4]])+($I$5*0.4)</f>
        <v>3581.4408068000002</v>
      </c>
    </row>
    <row r="507" spans="1:9">
      <c r="A507" s="3"/>
      <c r="B507" s="13" t="s">
        <v>993</v>
      </c>
      <c r="C507" s="13" t="s">
        <v>252</v>
      </c>
      <c r="D507" s="13">
        <v>0.89659999999999995</v>
      </c>
      <c r="E507" s="17">
        <f>SUM(($E$5*0.6)*Table1[[#This Row],[Column4]])+($E$5*0.4)</f>
        <v>756.90558120000003</v>
      </c>
      <c r="F507" s="17">
        <f>SUM(($F$5*0.6)*Table1[[#This Row],[Column4]])+($F$5*0.4)</f>
        <v>1815.1401919999998</v>
      </c>
      <c r="G507" s="17">
        <f>SUM(($G$5*0.6)*Table1[[#This Row],[Column4]])+($G$5*0.4)</f>
        <v>2933.0571976000001</v>
      </c>
      <c r="H507" s="17">
        <f>SUM(($H$5*0.6)*Table1[[#This Row],[Column4]])+($H$5*0.4)</f>
        <v>1896.4238055999999</v>
      </c>
      <c r="I507" s="17">
        <f>SUM(($I$5*0.6)*Table1[[#This Row],[Column4]])+($I$5*0.4)</f>
        <v>3581.4408068000002</v>
      </c>
    </row>
    <row r="508" spans="1:9">
      <c r="A508" s="3"/>
      <c r="B508" s="13" t="s">
        <v>995</v>
      </c>
      <c r="C508" s="13" t="s">
        <v>224</v>
      </c>
      <c r="D508" s="13">
        <v>0.93030000000000002</v>
      </c>
      <c r="E508" s="17">
        <f>SUM(($E$5*0.6)*Table1[[#This Row],[Column4]])+($E$5*0.4)</f>
        <v>773.22251460000007</v>
      </c>
      <c r="F508" s="17">
        <f>SUM(($F$5*0.6)*Table1[[#This Row],[Column4]])+($F$5*0.4)</f>
        <v>1854.2699360000001</v>
      </c>
      <c r="G508" s="17">
        <f>SUM(($G$5*0.6)*Table1[[#This Row],[Column4]])+($G$5*0.4)</f>
        <v>2996.2863508</v>
      </c>
      <c r="H508" s="17">
        <f>SUM(($H$5*0.6)*Table1[[#This Row],[Column4]])+($H$5*0.4)</f>
        <v>1937.3058148</v>
      </c>
      <c r="I508" s="17">
        <f>SUM(($I$5*0.6)*Table1[[#This Row],[Column4]])+($I$5*0.4)</f>
        <v>3658.6474394000006</v>
      </c>
    </row>
    <row r="509" spans="1:9">
      <c r="A509" s="3"/>
      <c r="B509" s="13" t="s">
        <v>997</v>
      </c>
      <c r="C509" s="13" t="s">
        <v>198</v>
      </c>
      <c r="D509" s="13">
        <v>1.2323999999999999</v>
      </c>
      <c r="E509" s="17">
        <f>SUM(($E$5*0.6)*Table1[[#This Row],[Column4]])+($E$5*0.4)</f>
        <v>919.49389680000002</v>
      </c>
      <c r="F509" s="17">
        <f>SUM(($F$5*0.6)*Table1[[#This Row],[Column4]])+($F$5*0.4)</f>
        <v>2205.0442880000001</v>
      </c>
      <c r="G509" s="17">
        <f>SUM(($G$5*0.6)*Table1[[#This Row],[Column4]])+($G$5*0.4)</f>
        <v>3563.0972463999997</v>
      </c>
      <c r="H509" s="17">
        <f>SUM(($H$5*0.6)*Table1[[#This Row],[Column4]])+($H$5*0.4)</f>
        <v>2303.7881584000002</v>
      </c>
      <c r="I509" s="17">
        <f>SUM(($I$5*0.6)*Table1[[#This Row],[Column4]])+($I$5*0.4)</f>
        <v>4350.7579352000002</v>
      </c>
    </row>
    <row r="510" spans="1:9">
      <c r="A510" s="3"/>
      <c r="B510" s="13" t="s">
        <v>997</v>
      </c>
      <c r="C510" s="13" t="s">
        <v>168</v>
      </c>
      <c r="D510" s="13">
        <v>1.1672</v>
      </c>
      <c r="E510" s="17">
        <f>SUM(($E$5*0.6)*Table1[[#This Row],[Column4]])+($E$5*0.4)</f>
        <v>887.92523040000003</v>
      </c>
      <c r="F510" s="17">
        <f>SUM(($F$5*0.6)*Table1[[#This Row],[Column4]])+($F$5*0.4)</f>
        <v>2129.3392639999997</v>
      </c>
      <c r="G510" s="17">
        <f>SUM(($G$5*0.6)*Table1[[#This Row],[Column4]])+($G$5*0.4)</f>
        <v>3440.7666592</v>
      </c>
      <c r="H510" s="17">
        <f>SUM(($H$5*0.6)*Table1[[#This Row],[Column4]])+($H$5*0.4)</f>
        <v>2224.6929952</v>
      </c>
      <c r="I510" s="17">
        <f>SUM(($I$5*0.6)*Table1[[#This Row],[Column4]])+($I$5*0.4)</f>
        <v>4201.3848656</v>
      </c>
    </row>
    <row r="511" spans="1:9">
      <c r="A511" s="3"/>
      <c r="B511" s="13" t="s">
        <v>999</v>
      </c>
      <c r="C511" s="13" t="s">
        <v>254</v>
      </c>
      <c r="D511" s="13">
        <v>1.0101</v>
      </c>
      <c r="E511" s="17">
        <f>SUM(($E$5*0.6)*Table1[[#This Row],[Column4]])+($E$5*0.4)</f>
        <v>811.86023820000003</v>
      </c>
      <c r="F511" s="17">
        <f>SUM(($F$5*0.6)*Table1[[#This Row],[Column4]])+($F$5*0.4)</f>
        <v>1946.9273119999998</v>
      </c>
      <c r="G511" s="17">
        <f>SUM(($G$5*0.6)*Table1[[#This Row],[Column4]])+($G$5*0.4)</f>
        <v>3146.0099835999999</v>
      </c>
      <c r="H511" s="17">
        <f>SUM(($H$5*0.6)*Table1[[#This Row],[Column4]])+($H$5*0.4)</f>
        <v>2034.1124715999999</v>
      </c>
      <c r="I511" s="17">
        <f>SUM(($I$5*0.6)*Table1[[#This Row],[Column4]])+($I$5*0.4)</f>
        <v>3841.4690798000001</v>
      </c>
    </row>
    <row r="512" spans="1:9">
      <c r="A512" s="3"/>
      <c r="B512" s="13" t="s">
        <v>1001</v>
      </c>
      <c r="C512" s="13" t="s">
        <v>235</v>
      </c>
      <c r="D512" s="13">
        <v>0.91890000000000005</v>
      </c>
      <c r="E512" s="17">
        <f>SUM(($E$5*0.6)*Table1[[#This Row],[Column4]])+($E$5*0.4)</f>
        <v>767.70283979999999</v>
      </c>
      <c r="F512" s="17">
        <f>SUM(($F$5*0.6)*Table1[[#This Row],[Column4]])+($F$5*0.4)</f>
        <v>1841.0331679999999</v>
      </c>
      <c r="G512" s="17">
        <f>SUM(($G$5*0.6)*Table1[[#This Row],[Column4]])+($G$5*0.4)</f>
        <v>2974.8972604000001</v>
      </c>
      <c r="H512" s="17">
        <f>SUM(($H$5*0.6)*Table1[[#This Row],[Column4]])+($H$5*0.4)</f>
        <v>1923.4762924000001</v>
      </c>
      <c r="I512" s="17">
        <f>SUM(($I$5*0.6)*Table1[[#This Row],[Column4]])+($I$5*0.4)</f>
        <v>3632.5300622000004</v>
      </c>
    </row>
    <row r="513" spans="1:9">
      <c r="A513" s="3"/>
      <c r="B513" s="13" t="s">
        <v>1003</v>
      </c>
      <c r="C513" s="13" t="s">
        <v>235</v>
      </c>
      <c r="D513" s="13">
        <v>0.79910000000000003</v>
      </c>
      <c r="E513" s="17">
        <f>SUM(($E$5*0.6)*Table1[[#This Row],[Column4]])+($E$5*0.4)</f>
        <v>709.69783619999998</v>
      </c>
      <c r="F513" s="17">
        <f>SUM(($F$5*0.6)*Table1[[#This Row],[Column4]])+($F$5*0.4)</f>
        <v>1701.9309920000001</v>
      </c>
      <c r="G513" s="17">
        <f>SUM(($G$5*0.6)*Table1[[#This Row],[Column4]])+($G$5*0.4)</f>
        <v>2750.1241876000004</v>
      </c>
      <c r="H513" s="17">
        <f>SUM(($H$5*0.6)*Table1[[#This Row],[Column4]])+($H$5*0.4)</f>
        <v>1778.1449956000001</v>
      </c>
      <c r="I513" s="17">
        <f>SUM(($I$5*0.6)*Table1[[#This Row],[Column4]])+($I$5*0.4)</f>
        <v>3358.0685018000004</v>
      </c>
    </row>
    <row r="514" spans="1:9">
      <c r="A514" s="3"/>
      <c r="B514" s="13" t="s">
        <v>1003</v>
      </c>
      <c r="C514" s="13" t="s">
        <v>227</v>
      </c>
      <c r="D514" s="13">
        <v>0.81010000000000004</v>
      </c>
      <c r="E514" s="17">
        <f>SUM(($E$5*0.6)*Table1[[#This Row],[Column4]])+($E$5*0.4)</f>
        <v>715.0238382</v>
      </c>
      <c r="F514" s="17">
        <f>SUM(($F$5*0.6)*Table1[[#This Row],[Column4]])+($F$5*0.4)</f>
        <v>1714.7033120000001</v>
      </c>
      <c r="G514" s="17">
        <f>SUM(($G$5*0.6)*Table1[[#This Row],[Column4]])+($G$5*0.4)</f>
        <v>2770.7627836000001</v>
      </c>
      <c r="H514" s="17">
        <f>SUM(($H$5*0.6)*Table1[[#This Row],[Column4]])+($H$5*0.4)</f>
        <v>1791.4892715999999</v>
      </c>
      <c r="I514" s="17">
        <f>SUM(($I$5*0.6)*Table1[[#This Row],[Column4]])+($I$5*0.4)</f>
        <v>3383.2694798000002</v>
      </c>
    </row>
    <row r="515" spans="1:9">
      <c r="A515" s="3"/>
      <c r="B515" s="13" t="s">
        <v>1005</v>
      </c>
      <c r="C515" s="13" t="s">
        <v>165</v>
      </c>
      <c r="D515" s="13">
        <v>1.2656000000000001</v>
      </c>
      <c r="E515" s="17">
        <f>SUM(($E$5*0.6)*Table1[[#This Row],[Column4]])+($E$5*0.4)</f>
        <v>935.5687392000001</v>
      </c>
      <c r="F515" s="17">
        <f>SUM(($F$5*0.6)*Table1[[#This Row],[Column4]])+($F$5*0.4)</f>
        <v>2243.593472</v>
      </c>
      <c r="G515" s="17">
        <f>SUM(($G$5*0.6)*Table1[[#This Row],[Column4]])+($G$5*0.4)</f>
        <v>3625.3882816</v>
      </c>
      <c r="H515" s="17">
        <f>SUM(($H$5*0.6)*Table1[[#This Row],[Column4]])+($H$5*0.4)</f>
        <v>2344.0636096000003</v>
      </c>
      <c r="I515" s="17">
        <f>SUM(($I$5*0.6)*Table1[[#This Row],[Column4]])+($I$5*0.4)</f>
        <v>4426.8190688000004</v>
      </c>
    </row>
    <row r="516" spans="1:9">
      <c r="A516" s="3"/>
      <c r="B516" s="13" t="s">
        <v>1007</v>
      </c>
      <c r="C516" s="13" t="s">
        <v>161</v>
      </c>
      <c r="D516" s="13">
        <v>0.96640000000000004</v>
      </c>
      <c r="E516" s="17">
        <f>SUM(($E$5*0.6)*Table1[[#This Row],[Column4]])+($E$5*0.4)</f>
        <v>790.70148480000012</v>
      </c>
      <c r="F516" s="17">
        <f>SUM(($F$5*0.6)*Table1[[#This Row],[Column4]])+($F$5*0.4)</f>
        <v>1896.1863680000001</v>
      </c>
      <c r="G516" s="17">
        <f>SUM(($G$5*0.6)*Table1[[#This Row],[Column4]])+($G$5*0.4)</f>
        <v>3064.0184704000003</v>
      </c>
      <c r="H516" s="17">
        <f>SUM(($H$5*0.6)*Table1[[#This Row],[Column4]])+($H$5*0.4)</f>
        <v>1981.0993023999999</v>
      </c>
      <c r="I516" s="17">
        <f>SUM(($I$5*0.6)*Table1[[#This Row],[Column4]])+($I$5*0.4)</f>
        <v>3741.3524672000003</v>
      </c>
    </row>
  </sheetData>
  <sheetProtection algorithmName="SHA-512" hashValue="6NGdSVZar9PN1G66sHjr3KchggrwZoEv/qh7CsKj0V3Uce/g2afCoMXGuYaBU/TJLT7kYCh0xkC1tPxAv2vmew==" saltValue="OxMmtgNM0W2pIUjBtsgGmw==" spinCount="100000" sheet="1" selectLockedCells="1" sort="0" autoFilter="0" selectUnlockedCells="1"/>
  <autoFilter ref="A3:I3" xr:uid="{CB0AF565-2E45-49C0-AE0E-1448CC0547D5}"/>
  <mergeCells count="2">
    <mergeCell ref="B1:I1"/>
    <mergeCell ref="B2:I2"/>
  </mergeCells>
  <printOptions horizontalCentered="1"/>
  <pageMargins left="0.7" right="0.7" top="0.75" bottom="0.75" header="0.3" footer="0.3"/>
  <pageSetup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17112-9D6A-CA49-B17C-A2573DD934C2}">
  <sheetPr>
    <tabColor theme="9"/>
  </sheetPr>
  <dimension ref="A1:H464"/>
  <sheetViews>
    <sheetView tabSelected="1" workbookViewId="0">
      <selection sqref="A1:H1"/>
    </sheetView>
  </sheetViews>
  <sheetFormatPr defaultColWidth="10.875" defaultRowHeight="15.75"/>
  <cols>
    <col min="1" max="1" width="37.25" style="11" customWidth="1"/>
    <col min="2" max="8" width="15.625" style="8" customWidth="1"/>
    <col min="9" max="9" width="8.875" style="11"/>
    <col min="10" max="16384" width="10.875" style="11"/>
  </cols>
  <sheetData>
    <row r="1" spans="1:8" ht="20.25">
      <c r="A1" s="85" t="s">
        <v>1142</v>
      </c>
      <c r="B1" s="85"/>
      <c r="C1" s="85"/>
      <c r="D1" s="85"/>
      <c r="E1" s="85"/>
      <c r="F1" s="85"/>
      <c r="G1" s="85"/>
      <c r="H1" s="85"/>
    </row>
    <row r="2" spans="1:8" ht="78.75" customHeight="1">
      <c r="A2" s="87" t="s">
        <v>1145</v>
      </c>
      <c r="B2" s="87"/>
      <c r="C2" s="87"/>
      <c r="D2" s="87"/>
      <c r="E2" s="87"/>
      <c r="F2" s="87"/>
      <c r="G2" s="87"/>
      <c r="H2" s="87"/>
    </row>
    <row r="3" spans="1:8" s="67" customFormat="1" ht="30">
      <c r="A3" s="68" t="s">
        <v>148</v>
      </c>
      <c r="B3" s="65" t="s">
        <v>1063</v>
      </c>
      <c r="C3" s="65" t="s">
        <v>1066</v>
      </c>
      <c r="D3" s="65" t="s">
        <v>1064</v>
      </c>
      <c r="E3" s="65" t="s">
        <v>1065</v>
      </c>
      <c r="F3" s="66" t="s">
        <v>1143</v>
      </c>
      <c r="G3" s="66" t="s">
        <v>1067</v>
      </c>
      <c r="H3" s="66" t="s">
        <v>1068</v>
      </c>
    </row>
    <row r="4" spans="1:8">
      <c r="A4" s="61" t="s">
        <v>1033</v>
      </c>
      <c r="B4" s="62">
        <v>1</v>
      </c>
      <c r="C4" s="63" t="s">
        <v>1032</v>
      </c>
      <c r="D4" s="64">
        <v>836.94</v>
      </c>
      <c r="E4" s="64">
        <v>1355.63</v>
      </c>
      <c r="F4" s="16">
        <v>1012.72</v>
      </c>
      <c r="G4" s="16">
        <v>2462.2399999999998</v>
      </c>
      <c r="H4" s="16">
        <v>168.9</v>
      </c>
    </row>
    <row r="5" spans="1:8">
      <c r="A5" s="12" t="s">
        <v>5</v>
      </c>
      <c r="B5" s="9">
        <v>0.66800000000000004</v>
      </c>
      <c r="C5" s="9" t="s">
        <v>1032</v>
      </c>
      <c r="D5" s="10">
        <f>SUM((0.5*$D$4)*B5)+(0.5*$D$4)</f>
        <v>698.00796000000014</v>
      </c>
      <c r="E5" s="10">
        <f>SUM((0.5*$E$4)*B5)+(0.5*$E$4)</f>
        <v>1130.5954200000001</v>
      </c>
      <c r="F5" s="10">
        <f>SUM((0.5*$F$4)*B5)+(0.5*$F$4)</f>
        <v>844.6084800000001</v>
      </c>
      <c r="G5" s="10">
        <f>SUM((0.5*$G$4)*B5)+(0.5*$G$4)</f>
        <v>2053.5081599999999</v>
      </c>
      <c r="H5" s="10">
        <f>SUM((0.5*$H$4)*B5)+(0.5*$H$4)</f>
        <v>140.86260000000001</v>
      </c>
    </row>
    <row r="6" spans="1:8">
      <c r="A6" s="12" t="s">
        <v>158</v>
      </c>
      <c r="B6" s="9">
        <v>1.2732000000000001</v>
      </c>
      <c r="C6" s="9" t="s">
        <v>1032</v>
      </c>
      <c r="D6" s="10">
        <f t="shared" ref="D6:D69" si="0">SUM((0.5*$D$4)*B6)+(0.5*$D$4)</f>
        <v>951.26600400000007</v>
      </c>
      <c r="E6" s="10">
        <f t="shared" ref="E6:E69" si="1">SUM((0.5*$E$4)*B6)+(0.5*$E$4)</f>
        <v>1540.8090580000003</v>
      </c>
      <c r="F6" s="10">
        <f t="shared" ref="F6:F69" si="2">SUM((0.5*$F$4)*B6)+(0.5*$F$4)</f>
        <v>1151.0575520000002</v>
      </c>
      <c r="G6" s="10">
        <f t="shared" ref="G6:G69" si="3">SUM((0.5*$G$4)*B6)+(0.5*$G$4)</f>
        <v>2798.5819839999999</v>
      </c>
      <c r="H6" s="10">
        <f t="shared" ref="H6:H69" si="4">SUM((0.5*$H$4)*B6)+(0.5*$H$4)</f>
        <v>191.97174000000001</v>
      </c>
    </row>
    <row r="7" spans="1:8">
      <c r="A7" s="12" t="s">
        <v>10</v>
      </c>
      <c r="B7" s="9">
        <v>0.92030000000000001</v>
      </c>
      <c r="C7" s="9" t="s">
        <v>1032</v>
      </c>
      <c r="D7" s="10">
        <f t="shared" si="0"/>
        <v>803.587941</v>
      </c>
      <c r="E7" s="10">
        <f t="shared" si="1"/>
        <v>1301.6081445</v>
      </c>
      <c r="F7" s="10">
        <f t="shared" si="2"/>
        <v>972.36310800000001</v>
      </c>
      <c r="G7" s="10">
        <f t="shared" si="3"/>
        <v>2364.1197359999996</v>
      </c>
      <c r="H7" s="10">
        <f t="shared" si="4"/>
        <v>162.16933499999999</v>
      </c>
    </row>
    <row r="8" spans="1:8">
      <c r="A8" s="12" t="s">
        <v>13</v>
      </c>
      <c r="B8" s="9">
        <v>0.73040000000000005</v>
      </c>
      <c r="C8" s="9" t="s">
        <v>1032</v>
      </c>
      <c r="D8" s="10">
        <f t="shared" si="0"/>
        <v>724.12048800000002</v>
      </c>
      <c r="E8" s="10">
        <f t="shared" si="1"/>
        <v>1172.8910760000001</v>
      </c>
      <c r="F8" s="10">
        <f t="shared" si="2"/>
        <v>876.20534399999997</v>
      </c>
      <c r="G8" s="10">
        <f t="shared" si="3"/>
        <v>2130.3300479999998</v>
      </c>
      <c r="H8" s="10">
        <f t="shared" si="4"/>
        <v>146.13228000000001</v>
      </c>
    </row>
    <row r="9" spans="1:8">
      <c r="A9" s="12" t="s">
        <v>164</v>
      </c>
      <c r="B9" s="9">
        <v>1.2921</v>
      </c>
      <c r="C9" s="9" t="s">
        <v>1032</v>
      </c>
      <c r="D9" s="10">
        <f t="shared" si="0"/>
        <v>959.17508700000008</v>
      </c>
      <c r="E9" s="10">
        <f t="shared" si="1"/>
        <v>1553.6197615000001</v>
      </c>
      <c r="F9" s="10">
        <f t="shared" si="2"/>
        <v>1160.6277560000001</v>
      </c>
      <c r="G9" s="10">
        <f t="shared" si="3"/>
        <v>2821.850152</v>
      </c>
      <c r="H9" s="10">
        <f t="shared" si="4"/>
        <v>193.56784500000001</v>
      </c>
    </row>
    <row r="10" spans="1:8">
      <c r="A10" s="12" t="s">
        <v>30</v>
      </c>
      <c r="B10" s="9">
        <v>1.0118</v>
      </c>
      <c r="C10" s="9" t="s">
        <v>1032</v>
      </c>
      <c r="D10" s="10">
        <f t="shared" si="0"/>
        <v>841.87794600000007</v>
      </c>
      <c r="E10" s="10">
        <f t="shared" si="1"/>
        <v>1363.6282170000002</v>
      </c>
      <c r="F10" s="10">
        <f t="shared" si="2"/>
        <v>1018.695048</v>
      </c>
      <c r="G10" s="10">
        <f t="shared" si="3"/>
        <v>2476.7672159999997</v>
      </c>
      <c r="H10" s="10">
        <f t="shared" si="4"/>
        <v>169.89651000000001</v>
      </c>
    </row>
    <row r="11" spans="1:8">
      <c r="A11" s="12" t="s">
        <v>32</v>
      </c>
      <c r="B11" s="9">
        <v>1.0338000000000001</v>
      </c>
      <c r="C11" s="9" t="s">
        <v>1032</v>
      </c>
      <c r="D11" s="10">
        <f t="shared" si="0"/>
        <v>851.08428600000002</v>
      </c>
      <c r="E11" s="10">
        <f t="shared" si="1"/>
        <v>1378.5401470000002</v>
      </c>
      <c r="F11" s="10">
        <f t="shared" si="2"/>
        <v>1029.8349680000001</v>
      </c>
      <c r="G11" s="10">
        <f t="shared" si="3"/>
        <v>2503.8518559999998</v>
      </c>
      <c r="H11" s="10">
        <f t="shared" si="4"/>
        <v>171.75441000000001</v>
      </c>
    </row>
    <row r="12" spans="1:8">
      <c r="A12" s="12" t="s">
        <v>36</v>
      </c>
      <c r="B12" s="9">
        <v>0</v>
      </c>
      <c r="C12" s="9" t="s">
        <v>1032</v>
      </c>
      <c r="D12" s="10">
        <f t="shared" si="0"/>
        <v>418.47</v>
      </c>
      <c r="E12" s="10">
        <f t="shared" si="1"/>
        <v>677.81500000000005</v>
      </c>
      <c r="F12" s="10">
        <f t="shared" si="2"/>
        <v>506.36</v>
      </c>
      <c r="G12" s="10">
        <f t="shared" si="3"/>
        <v>1231.1199999999999</v>
      </c>
      <c r="H12" s="10">
        <f t="shared" si="4"/>
        <v>84.45</v>
      </c>
    </row>
    <row r="13" spans="1:8">
      <c r="A13" s="12" t="s">
        <v>171</v>
      </c>
      <c r="B13" s="9">
        <v>0.83030000000000004</v>
      </c>
      <c r="C13" s="9" t="s">
        <v>1032</v>
      </c>
      <c r="D13" s="10">
        <f t="shared" si="0"/>
        <v>765.92564100000004</v>
      </c>
      <c r="E13" s="10">
        <f t="shared" si="1"/>
        <v>1240.6047945</v>
      </c>
      <c r="F13" s="10">
        <f t="shared" si="2"/>
        <v>926.790708</v>
      </c>
      <c r="G13" s="10">
        <f t="shared" si="3"/>
        <v>2253.3189359999997</v>
      </c>
      <c r="H13" s="10">
        <f t="shared" si="4"/>
        <v>154.56883500000001</v>
      </c>
    </row>
    <row r="14" spans="1:8">
      <c r="A14" s="12" t="s">
        <v>173</v>
      </c>
      <c r="B14" s="9">
        <v>0.74929999999999997</v>
      </c>
      <c r="C14" s="9" t="s">
        <v>1032</v>
      </c>
      <c r="D14" s="10">
        <f t="shared" si="0"/>
        <v>732.02957100000003</v>
      </c>
      <c r="E14" s="10">
        <f t="shared" si="1"/>
        <v>1185.7017795000002</v>
      </c>
      <c r="F14" s="10">
        <f t="shared" si="2"/>
        <v>885.77554800000007</v>
      </c>
      <c r="G14" s="10">
        <f t="shared" si="3"/>
        <v>2153.5982159999999</v>
      </c>
      <c r="H14" s="10">
        <f t="shared" si="4"/>
        <v>147.728385</v>
      </c>
    </row>
    <row r="15" spans="1:8">
      <c r="A15" s="12" t="s">
        <v>175</v>
      </c>
      <c r="B15" s="9">
        <v>1.2282999999999999</v>
      </c>
      <c r="C15" s="9" t="s">
        <v>1032</v>
      </c>
      <c r="D15" s="10">
        <f t="shared" si="0"/>
        <v>932.47670100000005</v>
      </c>
      <c r="E15" s="10">
        <f t="shared" si="1"/>
        <v>1510.3751645000002</v>
      </c>
      <c r="F15" s="10">
        <f t="shared" si="2"/>
        <v>1128.3219880000001</v>
      </c>
      <c r="G15" s="10">
        <f t="shared" si="3"/>
        <v>2743.3046959999997</v>
      </c>
      <c r="H15" s="10">
        <f t="shared" si="4"/>
        <v>188.179935</v>
      </c>
    </row>
    <row r="16" spans="1:8">
      <c r="A16" s="12" t="s">
        <v>46</v>
      </c>
      <c r="B16" s="9">
        <v>0.80379999999999996</v>
      </c>
      <c r="C16" s="9" t="s">
        <v>1032</v>
      </c>
      <c r="D16" s="10">
        <f t="shared" si="0"/>
        <v>754.836186</v>
      </c>
      <c r="E16" s="10">
        <f t="shared" si="1"/>
        <v>1222.6426970000002</v>
      </c>
      <c r="F16" s="10">
        <f t="shared" si="2"/>
        <v>913.37216799999999</v>
      </c>
      <c r="G16" s="10">
        <f t="shared" si="3"/>
        <v>2220.6942559999998</v>
      </c>
      <c r="H16" s="10">
        <f t="shared" si="4"/>
        <v>152.33091000000002</v>
      </c>
    </row>
    <row r="17" spans="1:8">
      <c r="A17" s="12" t="s">
        <v>179</v>
      </c>
      <c r="B17" s="9">
        <v>0.82720000000000005</v>
      </c>
      <c r="C17" s="9" t="s">
        <v>1032</v>
      </c>
      <c r="D17" s="10">
        <f t="shared" si="0"/>
        <v>764.6283840000001</v>
      </c>
      <c r="E17" s="10">
        <f t="shared" si="1"/>
        <v>1238.5035680000001</v>
      </c>
      <c r="F17" s="10">
        <f t="shared" si="2"/>
        <v>925.22099200000002</v>
      </c>
      <c r="G17" s="10">
        <f t="shared" si="3"/>
        <v>2249.5024639999997</v>
      </c>
      <c r="H17" s="10">
        <f t="shared" si="4"/>
        <v>154.30704000000003</v>
      </c>
    </row>
    <row r="18" spans="1:8">
      <c r="A18" s="12" t="s">
        <v>53</v>
      </c>
      <c r="B18" s="9">
        <v>0.83489999999999998</v>
      </c>
      <c r="C18" s="9" t="s">
        <v>1032</v>
      </c>
      <c r="D18" s="10">
        <f t="shared" si="0"/>
        <v>767.85060300000009</v>
      </c>
      <c r="E18" s="10">
        <f t="shared" si="1"/>
        <v>1243.7227435</v>
      </c>
      <c r="F18" s="10">
        <f t="shared" si="2"/>
        <v>929.11996399999998</v>
      </c>
      <c r="G18" s="10">
        <f t="shared" si="3"/>
        <v>2258.9820879999997</v>
      </c>
      <c r="H18" s="10">
        <f t="shared" si="4"/>
        <v>154.95730500000002</v>
      </c>
    </row>
    <row r="19" spans="1:8">
      <c r="A19" s="12" t="s">
        <v>55</v>
      </c>
      <c r="B19" s="9">
        <v>0.84350000000000003</v>
      </c>
      <c r="C19" s="9" t="s">
        <v>1032</v>
      </c>
      <c r="D19" s="10">
        <f t="shared" si="0"/>
        <v>771.44944500000008</v>
      </c>
      <c r="E19" s="10">
        <f t="shared" si="1"/>
        <v>1249.5519525</v>
      </c>
      <c r="F19" s="10">
        <f t="shared" si="2"/>
        <v>933.47466000000009</v>
      </c>
      <c r="G19" s="10">
        <f t="shared" si="3"/>
        <v>2269.5697199999995</v>
      </c>
      <c r="H19" s="10">
        <f t="shared" si="4"/>
        <v>155.68357500000002</v>
      </c>
    </row>
    <row r="20" spans="1:8">
      <c r="A20" s="12" t="s">
        <v>57</v>
      </c>
      <c r="B20" s="9">
        <v>0.76880000000000004</v>
      </c>
      <c r="C20" s="9" t="s">
        <v>1032</v>
      </c>
      <c r="D20" s="10">
        <f t="shared" si="0"/>
        <v>740.18973600000004</v>
      </c>
      <c r="E20" s="10">
        <f t="shared" si="1"/>
        <v>1198.9191720000001</v>
      </c>
      <c r="F20" s="10">
        <f t="shared" si="2"/>
        <v>895.64956800000004</v>
      </c>
      <c r="G20" s="10">
        <f t="shared" si="3"/>
        <v>2177.6050559999999</v>
      </c>
      <c r="H20" s="10">
        <f t="shared" si="4"/>
        <v>149.37515999999999</v>
      </c>
    </row>
    <row r="21" spans="1:8">
      <c r="A21" s="12" t="s">
        <v>59</v>
      </c>
      <c r="B21" s="9">
        <v>0.80059999999999998</v>
      </c>
      <c r="C21" s="9" t="s">
        <v>1032</v>
      </c>
      <c r="D21" s="10">
        <f t="shared" si="0"/>
        <v>753.49708200000009</v>
      </c>
      <c r="E21" s="10">
        <f t="shared" si="1"/>
        <v>1220.4736889999999</v>
      </c>
      <c r="F21" s="10">
        <f t="shared" si="2"/>
        <v>911.75181599999996</v>
      </c>
      <c r="G21" s="10">
        <f t="shared" si="3"/>
        <v>2216.754672</v>
      </c>
      <c r="H21" s="10">
        <f t="shared" si="4"/>
        <v>152.06067000000002</v>
      </c>
    </row>
    <row r="22" spans="1:8">
      <c r="A22" s="12" t="s">
        <v>190</v>
      </c>
      <c r="B22" s="9">
        <v>0.6966</v>
      </c>
      <c r="C22" s="9" t="s">
        <v>1032</v>
      </c>
      <c r="D22" s="10">
        <f t="shared" si="0"/>
        <v>709.97620200000006</v>
      </c>
      <c r="E22" s="10">
        <f t="shared" si="1"/>
        <v>1149.9809290000001</v>
      </c>
      <c r="F22" s="10">
        <f t="shared" si="2"/>
        <v>859.09037600000011</v>
      </c>
      <c r="G22" s="10">
        <f t="shared" si="3"/>
        <v>2088.7181919999998</v>
      </c>
      <c r="H22" s="10">
        <f t="shared" si="4"/>
        <v>143.27787000000001</v>
      </c>
    </row>
    <row r="23" spans="1:8">
      <c r="A23" s="12" t="s">
        <v>192</v>
      </c>
      <c r="B23" s="9">
        <v>0.84419999999999995</v>
      </c>
      <c r="C23" s="9" t="s">
        <v>1032</v>
      </c>
      <c r="D23" s="10">
        <f t="shared" si="0"/>
        <v>771.74237400000004</v>
      </c>
      <c r="E23" s="10">
        <f t="shared" si="1"/>
        <v>1250.026423</v>
      </c>
      <c r="F23" s="10">
        <f t="shared" si="2"/>
        <v>933.82911200000001</v>
      </c>
      <c r="G23" s="10">
        <f t="shared" si="3"/>
        <v>2270.4315039999997</v>
      </c>
      <c r="H23" s="10">
        <f t="shared" si="4"/>
        <v>155.74268999999998</v>
      </c>
    </row>
    <row r="24" spans="1:8">
      <c r="A24" s="12" t="s">
        <v>194</v>
      </c>
      <c r="B24" s="9">
        <v>0.88780000000000003</v>
      </c>
      <c r="C24" s="9" t="s">
        <v>1032</v>
      </c>
      <c r="D24" s="10">
        <f t="shared" si="0"/>
        <v>789.98766599999999</v>
      </c>
      <c r="E24" s="10">
        <f t="shared" si="1"/>
        <v>1279.5791570000001</v>
      </c>
      <c r="F24" s="10">
        <f t="shared" si="2"/>
        <v>955.90640800000006</v>
      </c>
      <c r="G24" s="10">
        <f t="shared" si="3"/>
        <v>2324.1083359999998</v>
      </c>
      <c r="H24" s="10">
        <f t="shared" si="4"/>
        <v>159.42471</v>
      </c>
    </row>
    <row r="25" spans="1:8">
      <c r="A25" s="12" t="s">
        <v>197</v>
      </c>
      <c r="B25" s="9">
        <v>1.1067</v>
      </c>
      <c r="C25" s="9" t="s">
        <v>1032</v>
      </c>
      <c r="D25" s="10">
        <f t="shared" si="0"/>
        <v>881.59074900000007</v>
      </c>
      <c r="E25" s="10">
        <f t="shared" si="1"/>
        <v>1427.9528605</v>
      </c>
      <c r="F25" s="10">
        <f t="shared" si="2"/>
        <v>1066.7486120000001</v>
      </c>
      <c r="G25" s="10">
        <f t="shared" si="3"/>
        <v>2593.600504</v>
      </c>
      <c r="H25" s="10">
        <f t="shared" si="4"/>
        <v>177.91081500000001</v>
      </c>
    </row>
    <row r="26" spans="1:8">
      <c r="A26" s="12" t="s">
        <v>200</v>
      </c>
      <c r="B26" s="9">
        <v>0.83989999999999998</v>
      </c>
      <c r="C26" s="9" t="s">
        <v>1032</v>
      </c>
      <c r="D26" s="10">
        <f t="shared" si="0"/>
        <v>769.94295299999999</v>
      </c>
      <c r="E26" s="10">
        <f t="shared" si="1"/>
        <v>1247.1118185</v>
      </c>
      <c r="F26" s="10">
        <f t="shared" si="2"/>
        <v>931.65176399999996</v>
      </c>
      <c r="G26" s="10">
        <f t="shared" si="3"/>
        <v>2265.1376879999998</v>
      </c>
      <c r="H26" s="10">
        <f t="shared" si="4"/>
        <v>155.37955500000001</v>
      </c>
    </row>
    <row r="27" spans="1:8">
      <c r="A27" s="12" t="s">
        <v>72</v>
      </c>
      <c r="B27" s="9">
        <v>0.90780000000000005</v>
      </c>
      <c r="C27" s="9" t="s">
        <v>1032</v>
      </c>
      <c r="D27" s="10">
        <f t="shared" si="0"/>
        <v>798.35706600000003</v>
      </c>
      <c r="E27" s="10">
        <f t="shared" si="1"/>
        <v>1293.1354570000001</v>
      </c>
      <c r="F27" s="10">
        <f t="shared" si="2"/>
        <v>966.03360800000007</v>
      </c>
      <c r="G27" s="10">
        <f t="shared" si="3"/>
        <v>2348.7307359999995</v>
      </c>
      <c r="H27" s="10">
        <f t="shared" si="4"/>
        <v>161.11371000000003</v>
      </c>
    </row>
    <row r="28" spans="1:8">
      <c r="A28" s="12" t="s">
        <v>74</v>
      </c>
      <c r="B28" s="9">
        <v>0.74860000000000004</v>
      </c>
      <c r="C28" s="9" t="s">
        <v>1032</v>
      </c>
      <c r="D28" s="10">
        <f t="shared" si="0"/>
        <v>731.73664200000007</v>
      </c>
      <c r="E28" s="10">
        <f t="shared" si="1"/>
        <v>1185.2273090000001</v>
      </c>
      <c r="F28" s="10">
        <f t="shared" si="2"/>
        <v>885.42109600000003</v>
      </c>
      <c r="G28" s="10">
        <f t="shared" si="3"/>
        <v>2152.7364319999997</v>
      </c>
      <c r="H28" s="10">
        <f t="shared" si="4"/>
        <v>147.66927000000001</v>
      </c>
    </row>
    <row r="29" spans="1:8">
      <c r="A29" s="12" t="s">
        <v>206</v>
      </c>
      <c r="B29" s="9">
        <v>0.7883</v>
      </c>
      <c r="C29" s="9" t="s">
        <v>1032</v>
      </c>
      <c r="D29" s="10">
        <f t="shared" si="0"/>
        <v>748.34990100000005</v>
      </c>
      <c r="E29" s="10">
        <f t="shared" si="1"/>
        <v>1212.1365645000001</v>
      </c>
      <c r="F29" s="10">
        <f t="shared" si="2"/>
        <v>905.52358800000002</v>
      </c>
      <c r="G29" s="10">
        <f t="shared" si="3"/>
        <v>2201.6118959999999</v>
      </c>
      <c r="H29" s="10">
        <f t="shared" si="4"/>
        <v>151.02193499999998</v>
      </c>
    </row>
    <row r="30" spans="1:8">
      <c r="A30" s="12" t="s">
        <v>208</v>
      </c>
      <c r="B30" s="9">
        <v>0.86739999999999995</v>
      </c>
      <c r="C30" s="9" t="s">
        <v>1032</v>
      </c>
      <c r="D30" s="10">
        <f t="shared" si="0"/>
        <v>781.4508780000001</v>
      </c>
      <c r="E30" s="10">
        <f t="shared" si="1"/>
        <v>1265.7517310000001</v>
      </c>
      <c r="F30" s="10">
        <f t="shared" si="2"/>
        <v>945.57666399999994</v>
      </c>
      <c r="G30" s="10">
        <f t="shared" si="3"/>
        <v>2298.9934880000001</v>
      </c>
      <c r="H30" s="10">
        <f t="shared" si="4"/>
        <v>157.70193</v>
      </c>
    </row>
    <row r="31" spans="1:8">
      <c r="A31" s="12" t="s">
        <v>81</v>
      </c>
      <c r="B31" s="9">
        <v>0.89670000000000005</v>
      </c>
      <c r="C31" s="9" t="s">
        <v>1032</v>
      </c>
      <c r="D31" s="10">
        <f t="shared" si="0"/>
        <v>793.71204900000009</v>
      </c>
      <c r="E31" s="10">
        <f t="shared" si="1"/>
        <v>1285.6117105000003</v>
      </c>
      <c r="F31" s="10">
        <f t="shared" si="2"/>
        <v>960.41301199999998</v>
      </c>
      <c r="G31" s="10">
        <f t="shared" si="3"/>
        <v>2335.0653039999997</v>
      </c>
      <c r="H31" s="10">
        <f t="shared" si="4"/>
        <v>160.17631500000002</v>
      </c>
    </row>
    <row r="32" spans="1:8">
      <c r="A32" s="12" t="s">
        <v>213</v>
      </c>
      <c r="B32" s="9">
        <v>0.90210000000000001</v>
      </c>
      <c r="C32" s="9" t="s">
        <v>1032</v>
      </c>
      <c r="D32" s="10">
        <f t="shared" si="0"/>
        <v>795.97178700000006</v>
      </c>
      <c r="E32" s="10">
        <f t="shared" si="1"/>
        <v>1289.2719115</v>
      </c>
      <c r="F32" s="10">
        <f t="shared" si="2"/>
        <v>963.14735600000006</v>
      </c>
      <c r="G32" s="10">
        <f t="shared" si="3"/>
        <v>2341.7133519999998</v>
      </c>
      <c r="H32" s="10">
        <f t="shared" si="4"/>
        <v>160.63234499999999</v>
      </c>
    </row>
    <row r="33" spans="1:8">
      <c r="A33" s="12" t="s">
        <v>86</v>
      </c>
      <c r="B33" s="9">
        <v>1.0093000000000001</v>
      </c>
      <c r="C33" s="9" t="s">
        <v>1032</v>
      </c>
      <c r="D33" s="10">
        <f t="shared" si="0"/>
        <v>840.83177100000012</v>
      </c>
      <c r="E33" s="10">
        <f t="shared" si="1"/>
        <v>1361.9336795000002</v>
      </c>
      <c r="F33" s="10">
        <f t="shared" si="2"/>
        <v>1017.4291480000001</v>
      </c>
      <c r="G33" s="10">
        <f t="shared" si="3"/>
        <v>2473.6894160000002</v>
      </c>
      <c r="H33" s="10">
        <f t="shared" si="4"/>
        <v>169.685385</v>
      </c>
    </row>
    <row r="34" spans="1:8">
      <c r="A34" s="12" t="s">
        <v>91</v>
      </c>
      <c r="B34" s="9">
        <v>0.88029999999999997</v>
      </c>
      <c r="C34" s="9" t="s">
        <v>1032</v>
      </c>
      <c r="D34" s="10">
        <f t="shared" si="0"/>
        <v>786.84914100000003</v>
      </c>
      <c r="E34" s="10">
        <f t="shared" si="1"/>
        <v>1274.4955445000001</v>
      </c>
      <c r="F34" s="10">
        <f t="shared" si="2"/>
        <v>952.10870799999998</v>
      </c>
      <c r="G34" s="10">
        <f t="shared" si="3"/>
        <v>2314.8749359999997</v>
      </c>
      <c r="H34" s="10">
        <f t="shared" si="4"/>
        <v>158.791335</v>
      </c>
    </row>
    <row r="35" spans="1:8">
      <c r="A35" s="12" t="s">
        <v>221</v>
      </c>
      <c r="B35" s="9">
        <v>0.85009999999999997</v>
      </c>
      <c r="C35" s="9" t="s">
        <v>1032</v>
      </c>
      <c r="D35" s="10">
        <f t="shared" si="0"/>
        <v>774.21134700000005</v>
      </c>
      <c r="E35" s="10">
        <f t="shared" si="1"/>
        <v>1254.0255314999999</v>
      </c>
      <c r="F35" s="10">
        <f t="shared" si="2"/>
        <v>936.81663600000002</v>
      </c>
      <c r="G35" s="10">
        <f t="shared" si="3"/>
        <v>2277.6951119999994</v>
      </c>
      <c r="H35" s="10">
        <f t="shared" si="4"/>
        <v>156.24094500000001</v>
      </c>
    </row>
    <row r="36" spans="1:8">
      <c r="A36" s="12" t="s">
        <v>97</v>
      </c>
      <c r="B36" s="9">
        <v>0.78080000000000005</v>
      </c>
      <c r="C36" s="9" t="s">
        <v>1032</v>
      </c>
      <c r="D36" s="10">
        <f t="shared" si="0"/>
        <v>745.21137600000009</v>
      </c>
      <c r="E36" s="10">
        <f t="shared" si="1"/>
        <v>1207.052952</v>
      </c>
      <c r="F36" s="10">
        <f t="shared" si="2"/>
        <v>901.72588800000005</v>
      </c>
      <c r="G36" s="10">
        <f t="shared" si="3"/>
        <v>2192.3784959999998</v>
      </c>
      <c r="H36" s="10">
        <f t="shared" si="4"/>
        <v>150.38856000000001</v>
      </c>
    </row>
    <row r="37" spans="1:8">
      <c r="A37" s="12" t="s">
        <v>225</v>
      </c>
      <c r="B37" s="9">
        <v>0.85350000000000004</v>
      </c>
      <c r="C37" s="9" t="s">
        <v>1032</v>
      </c>
      <c r="D37" s="10">
        <f t="shared" si="0"/>
        <v>775.63414499999999</v>
      </c>
      <c r="E37" s="10">
        <f t="shared" si="1"/>
        <v>1256.3301025000001</v>
      </c>
      <c r="F37" s="10">
        <f t="shared" si="2"/>
        <v>938.53826000000004</v>
      </c>
      <c r="G37" s="10">
        <f t="shared" si="3"/>
        <v>2281.8809199999996</v>
      </c>
      <c r="H37" s="10">
        <f t="shared" si="4"/>
        <v>156.528075</v>
      </c>
    </row>
    <row r="38" spans="1:8">
      <c r="A38" s="12" t="s">
        <v>101</v>
      </c>
      <c r="B38" s="9">
        <v>0.81289999999999996</v>
      </c>
      <c r="C38" s="9" t="s">
        <v>1032</v>
      </c>
      <c r="D38" s="10">
        <f t="shared" si="0"/>
        <v>758.64426300000002</v>
      </c>
      <c r="E38" s="10">
        <f t="shared" si="1"/>
        <v>1228.8108135000002</v>
      </c>
      <c r="F38" s="10">
        <f t="shared" si="2"/>
        <v>917.98004400000002</v>
      </c>
      <c r="G38" s="10">
        <f t="shared" si="3"/>
        <v>2231.8974479999997</v>
      </c>
      <c r="H38" s="10">
        <f t="shared" si="4"/>
        <v>153.09940499999999</v>
      </c>
    </row>
    <row r="39" spans="1:8">
      <c r="A39" s="12" t="s">
        <v>103</v>
      </c>
      <c r="B39" s="9">
        <v>0.77059999999999995</v>
      </c>
      <c r="C39" s="9" t="s">
        <v>1032</v>
      </c>
      <c r="D39" s="10">
        <f t="shared" si="0"/>
        <v>740.94298200000003</v>
      </c>
      <c r="E39" s="10">
        <f t="shared" si="1"/>
        <v>1200.1392390000001</v>
      </c>
      <c r="F39" s="10">
        <f t="shared" si="2"/>
        <v>896.561016</v>
      </c>
      <c r="G39" s="10">
        <f t="shared" si="3"/>
        <v>2179.8210719999997</v>
      </c>
      <c r="H39" s="10">
        <f t="shared" si="4"/>
        <v>149.52717000000001</v>
      </c>
    </row>
    <row r="40" spans="1:8">
      <c r="A40" s="12" t="s">
        <v>231</v>
      </c>
      <c r="B40" s="9">
        <v>1.0659000000000001</v>
      </c>
      <c r="C40" s="9" t="s">
        <v>1032</v>
      </c>
      <c r="D40" s="10">
        <f t="shared" si="0"/>
        <v>864.51717300000007</v>
      </c>
      <c r="E40" s="10">
        <f t="shared" si="1"/>
        <v>1400.2980085000002</v>
      </c>
      <c r="F40" s="10">
        <f t="shared" si="2"/>
        <v>1046.0891240000001</v>
      </c>
      <c r="G40" s="10">
        <f t="shared" si="3"/>
        <v>2543.3708079999997</v>
      </c>
      <c r="H40" s="10">
        <f t="shared" si="4"/>
        <v>174.46525500000001</v>
      </c>
    </row>
    <row r="41" spans="1:8">
      <c r="A41" s="12" t="s">
        <v>234</v>
      </c>
      <c r="B41" s="9">
        <v>0.7974</v>
      </c>
      <c r="C41" s="9" t="s">
        <v>1032</v>
      </c>
      <c r="D41" s="10">
        <f t="shared" si="0"/>
        <v>752.15797800000007</v>
      </c>
      <c r="E41" s="10">
        <f t="shared" si="1"/>
        <v>1218.3046810000001</v>
      </c>
      <c r="F41" s="10">
        <f t="shared" si="2"/>
        <v>910.13146400000005</v>
      </c>
      <c r="G41" s="10">
        <f t="shared" si="3"/>
        <v>2212.8150879999998</v>
      </c>
      <c r="H41" s="10">
        <f t="shared" si="4"/>
        <v>151.79043000000001</v>
      </c>
    </row>
    <row r="42" spans="1:8">
      <c r="A42" s="12" t="s">
        <v>110</v>
      </c>
      <c r="B42" s="9">
        <v>0.46539999999999998</v>
      </c>
      <c r="C42" s="9" t="s">
        <v>1032</v>
      </c>
      <c r="D42" s="10">
        <f t="shared" si="0"/>
        <v>613.22593800000004</v>
      </c>
      <c r="E42" s="10">
        <f t="shared" si="1"/>
        <v>993.27010100000007</v>
      </c>
      <c r="F42" s="10">
        <f t="shared" si="2"/>
        <v>742.01994400000001</v>
      </c>
      <c r="G42" s="10">
        <f t="shared" si="3"/>
        <v>1804.0832479999999</v>
      </c>
      <c r="H42" s="10">
        <f t="shared" si="4"/>
        <v>123.75303</v>
      </c>
    </row>
    <row r="43" spans="1:8">
      <c r="A43" s="12" t="s">
        <v>114</v>
      </c>
      <c r="B43" s="9">
        <v>0.83350000000000002</v>
      </c>
      <c r="C43" s="9" t="s">
        <v>1032</v>
      </c>
      <c r="D43" s="10">
        <f t="shared" si="0"/>
        <v>767.26474500000006</v>
      </c>
      <c r="E43" s="10">
        <f t="shared" si="1"/>
        <v>1242.7738025000001</v>
      </c>
      <c r="F43" s="10">
        <f t="shared" si="2"/>
        <v>928.41106000000002</v>
      </c>
      <c r="G43" s="10">
        <f t="shared" si="3"/>
        <v>2257.2585199999999</v>
      </c>
      <c r="H43" s="10">
        <f t="shared" si="4"/>
        <v>154.83907500000001</v>
      </c>
    </row>
    <row r="44" spans="1:8">
      <c r="A44" s="12" t="s">
        <v>242</v>
      </c>
      <c r="B44" s="9">
        <v>0.79149999999999998</v>
      </c>
      <c r="C44" s="9" t="s">
        <v>1032</v>
      </c>
      <c r="D44" s="10">
        <f t="shared" si="0"/>
        <v>749.68900500000007</v>
      </c>
      <c r="E44" s="10">
        <f t="shared" si="1"/>
        <v>1214.3055724999999</v>
      </c>
      <c r="F44" s="10">
        <f t="shared" si="2"/>
        <v>907.14394000000004</v>
      </c>
      <c r="G44" s="10">
        <f t="shared" si="3"/>
        <v>2205.5514799999996</v>
      </c>
      <c r="H44" s="10">
        <f t="shared" si="4"/>
        <v>151.29217499999999</v>
      </c>
    </row>
    <row r="45" spans="1:8">
      <c r="A45" s="12" t="s">
        <v>118</v>
      </c>
      <c r="B45" s="9">
        <v>0.70909999999999995</v>
      </c>
      <c r="C45" s="9" t="s">
        <v>1032</v>
      </c>
      <c r="D45" s="10">
        <f t="shared" si="0"/>
        <v>715.20707700000003</v>
      </c>
      <c r="E45" s="10">
        <f t="shared" si="1"/>
        <v>1158.4536165</v>
      </c>
      <c r="F45" s="10">
        <f t="shared" si="2"/>
        <v>865.41987599999993</v>
      </c>
      <c r="G45" s="10">
        <f t="shared" si="3"/>
        <v>2104.1071919999995</v>
      </c>
      <c r="H45" s="10">
        <f t="shared" si="4"/>
        <v>144.333495</v>
      </c>
    </row>
    <row r="46" spans="1:8">
      <c r="A46" s="12" t="s">
        <v>246</v>
      </c>
      <c r="B46" s="9">
        <v>0.81489999999999996</v>
      </c>
      <c r="C46" s="9" t="s">
        <v>1032</v>
      </c>
      <c r="D46" s="10">
        <f t="shared" si="0"/>
        <v>759.48120300000005</v>
      </c>
      <c r="E46" s="10">
        <f t="shared" si="1"/>
        <v>1230.1664435</v>
      </c>
      <c r="F46" s="10">
        <f t="shared" si="2"/>
        <v>918.99276400000008</v>
      </c>
      <c r="G46" s="10">
        <f t="shared" si="3"/>
        <v>2234.3596879999996</v>
      </c>
      <c r="H46" s="10">
        <f t="shared" si="4"/>
        <v>153.268305</v>
      </c>
    </row>
    <row r="47" spans="1:8">
      <c r="A47" s="12" t="s">
        <v>126</v>
      </c>
      <c r="B47" s="9">
        <v>0.89280000000000004</v>
      </c>
      <c r="C47" s="9" t="s">
        <v>1032</v>
      </c>
      <c r="D47" s="10">
        <f t="shared" si="0"/>
        <v>792.08001600000011</v>
      </c>
      <c r="E47" s="10">
        <f t="shared" si="1"/>
        <v>1282.9682320000002</v>
      </c>
      <c r="F47" s="10">
        <f t="shared" si="2"/>
        <v>958.43820800000003</v>
      </c>
      <c r="G47" s="10">
        <f t="shared" si="3"/>
        <v>2330.2639359999998</v>
      </c>
      <c r="H47" s="10">
        <f t="shared" si="4"/>
        <v>159.84696000000002</v>
      </c>
    </row>
    <row r="48" spans="1:8">
      <c r="A48" s="12" t="s">
        <v>129</v>
      </c>
      <c r="B48" s="9">
        <v>0.96460000000000001</v>
      </c>
      <c r="C48" s="9" t="s">
        <v>1032</v>
      </c>
      <c r="D48" s="10">
        <f t="shared" si="0"/>
        <v>822.12616200000002</v>
      </c>
      <c r="E48" s="10">
        <f t="shared" si="1"/>
        <v>1331.6353490000001</v>
      </c>
      <c r="F48" s="10">
        <f t="shared" si="2"/>
        <v>994.79485599999998</v>
      </c>
      <c r="G48" s="10">
        <f t="shared" si="3"/>
        <v>2418.6583519999995</v>
      </c>
      <c r="H48" s="10">
        <f t="shared" si="4"/>
        <v>165.91047</v>
      </c>
    </row>
    <row r="49" spans="1:8">
      <c r="A49" s="12" t="s">
        <v>132</v>
      </c>
      <c r="B49" s="9">
        <v>0.8</v>
      </c>
      <c r="C49" s="9" t="s">
        <v>1032</v>
      </c>
      <c r="D49" s="10">
        <f t="shared" si="0"/>
        <v>753.24600000000009</v>
      </c>
      <c r="E49" s="10">
        <f t="shared" si="1"/>
        <v>1220.067</v>
      </c>
      <c r="F49" s="10">
        <f t="shared" si="2"/>
        <v>911.44800000000009</v>
      </c>
      <c r="G49" s="10">
        <f t="shared" si="3"/>
        <v>2216.0159999999996</v>
      </c>
      <c r="H49" s="10">
        <f t="shared" si="4"/>
        <v>152.01</v>
      </c>
    </row>
    <row r="50" spans="1:8">
      <c r="A50" s="12" t="s">
        <v>131</v>
      </c>
      <c r="B50" s="9">
        <v>0.76970000000000005</v>
      </c>
      <c r="C50" s="9" t="s">
        <v>1032</v>
      </c>
      <c r="D50" s="10">
        <f t="shared" si="0"/>
        <v>740.56635900000015</v>
      </c>
      <c r="E50" s="10">
        <f t="shared" si="1"/>
        <v>1199.5292055</v>
      </c>
      <c r="F50" s="10">
        <f t="shared" si="2"/>
        <v>896.10529200000008</v>
      </c>
      <c r="G50" s="10">
        <f t="shared" si="3"/>
        <v>2178.713064</v>
      </c>
      <c r="H50" s="10">
        <f t="shared" si="4"/>
        <v>149.451165</v>
      </c>
    </row>
    <row r="51" spans="1:8">
      <c r="A51" s="12" t="s">
        <v>253</v>
      </c>
      <c r="B51" s="9">
        <v>1.0216000000000001</v>
      </c>
      <c r="C51" s="9" t="s">
        <v>1032</v>
      </c>
      <c r="D51" s="10">
        <f t="shared" si="0"/>
        <v>845.97895200000016</v>
      </c>
      <c r="E51" s="10">
        <f t="shared" si="1"/>
        <v>1370.2708040000002</v>
      </c>
      <c r="F51" s="10">
        <f t="shared" si="2"/>
        <v>1023.6573760000001</v>
      </c>
      <c r="G51" s="10">
        <f t="shared" si="3"/>
        <v>2488.8321919999998</v>
      </c>
      <c r="H51" s="10">
        <f t="shared" si="4"/>
        <v>170.72412000000003</v>
      </c>
    </row>
    <row r="52" spans="1:8">
      <c r="A52" s="12" t="s">
        <v>136</v>
      </c>
      <c r="B52" s="9">
        <v>0.73270000000000002</v>
      </c>
      <c r="C52" s="9" t="s">
        <v>1032</v>
      </c>
      <c r="D52" s="10">
        <f t="shared" si="0"/>
        <v>725.08296900000005</v>
      </c>
      <c r="E52" s="10">
        <f t="shared" si="1"/>
        <v>1174.4500505000001</v>
      </c>
      <c r="F52" s="10">
        <f t="shared" si="2"/>
        <v>877.36997199999996</v>
      </c>
      <c r="G52" s="10">
        <f t="shared" si="3"/>
        <v>2133.1616239999998</v>
      </c>
      <c r="H52" s="10">
        <f t="shared" si="4"/>
        <v>146.326515</v>
      </c>
    </row>
    <row r="53" spans="1:8">
      <c r="A53" s="12" t="s">
        <v>138</v>
      </c>
      <c r="B53" s="9">
        <v>0.88639999999999997</v>
      </c>
      <c r="C53" s="9" t="s">
        <v>1032</v>
      </c>
      <c r="D53" s="10">
        <f t="shared" si="0"/>
        <v>789.40180800000007</v>
      </c>
      <c r="E53" s="10">
        <f t="shared" si="1"/>
        <v>1278.630216</v>
      </c>
      <c r="F53" s="10">
        <f t="shared" si="2"/>
        <v>955.19750399999998</v>
      </c>
      <c r="G53" s="10">
        <f t="shared" si="3"/>
        <v>2322.3847679999999</v>
      </c>
      <c r="H53" s="10">
        <f t="shared" si="4"/>
        <v>159.30648000000002</v>
      </c>
    </row>
    <row r="54" spans="1:8">
      <c r="A54" s="12" t="s">
        <v>259</v>
      </c>
      <c r="B54" s="9">
        <v>0.9637</v>
      </c>
      <c r="C54" s="9" t="s">
        <v>1032</v>
      </c>
      <c r="D54" s="10">
        <f t="shared" si="0"/>
        <v>821.74953900000003</v>
      </c>
      <c r="E54" s="10">
        <f t="shared" si="1"/>
        <v>1331.0253155</v>
      </c>
      <c r="F54" s="10">
        <f t="shared" si="2"/>
        <v>994.33913200000006</v>
      </c>
      <c r="G54" s="10">
        <f t="shared" si="3"/>
        <v>2417.5503439999998</v>
      </c>
      <c r="H54" s="10">
        <f t="shared" si="4"/>
        <v>165.83446500000002</v>
      </c>
    </row>
    <row r="55" spans="1:8">
      <c r="A55" s="12" t="s">
        <v>1140</v>
      </c>
      <c r="B55" s="9">
        <v>0.96109999999999995</v>
      </c>
      <c r="C55" s="9" t="s">
        <v>1032</v>
      </c>
      <c r="D55" s="10">
        <f t="shared" si="0"/>
        <v>820.661517</v>
      </c>
      <c r="E55" s="10">
        <f t="shared" si="1"/>
        <v>1329.2629965000001</v>
      </c>
      <c r="F55" s="10">
        <f t="shared" si="2"/>
        <v>993.02259600000002</v>
      </c>
      <c r="G55" s="10">
        <f t="shared" si="3"/>
        <v>2414.349432</v>
      </c>
      <c r="H55" s="10">
        <f t="shared" si="4"/>
        <v>165.61489499999999</v>
      </c>
    </row>
    <row r="56" spans="1:8">
      <c r="A56" s="12" t="s">
        <v>261</v>
      </c>
      <c r="B56" s="9">
        <v>0.85509999999999997</v>
      </c>
      <c r="C56" s="9" t="s">
        <v>1032</v>
      </c>
      <c r="D56" s="10">
        <f t="shared" si="0"/>
        <v>776.30369700000006</v>
      </c>
      <c r="E56" s="10">
        <f t="shared" si="1"/>
        <v>1257.4146065</v>
      </c>
      <c r="F56" s="10">
        <f t="shared" si="2"/>
        <v>939.34843599999999</v>
      </c>
      <c r="G56" s="10">
        <f t="shared" si="3"/>
        <v>2283.8507119999995</v>
      </c>
      <c r="H56" s="10">
        <f t="shared" si="4"/>
        <v>156.663195</v>
      </c>
    </row>
    <row r="57" spans="1:8">
      <c r="A57" s="12" t="s">
        <v>263</v>
      </c>
      <c r="B57" s="9">
        <v>0.32229999999999998</v>
      </c>
      <c r="C57" s="9" t="s">
        <v>1032</v>
      </c>
      <c r="D57" s="10">
        <f t="shared" si="0"/>
        <v>553.34288100000003</v>
      </c>
      <c r="E57" s="10">
        <f t="shared" si="1"/>
        <v>896.27477450000004</v>
      </c>
      <c r="F57" s="10">
        <f t="shared" si="2"/>
        <v>669.55982800000004</v>
      </c>
      <c r="G57" s="10">
        <f t="shared" si="3"/>
        <v>1627.9099759999999</v>
      </c>
      <c r="H57" s="10">
        <f t="shared" si="4"/>
        <v>111.66823500000001</v>
      </c>
    </row>
    <row r="58" spans="1:8">
      <c r="A58" s="12" t="s">
        <v>264</v>
      </c>
      <c r="B58" s="9">
        <v>0.83509999999999995</v>
      </c>
      <c r="C58" s="9" t="s">
        <v>1032</v>
      </c>
      <c r="D58" s="10">
        <f t="shared" si="0"/>
        <v>767.93429700000002</v>
      </c>
      <c r="E58" s="10">
        <f t="shared" si="1"/>
        <v>1243.8583065</v>
      </c>
      <c r="F58" s="10">
        <f t="shared" si="2"/>
        <v>929.22123599999998</v>
      </c>
      <c r="G58" s="10">
        <f t="shared" si="3"/>
        <v>2259.2283119999997</v>
      </c>
      <c r="H58" s="10">
        <f t="shared" si="4"/>
        <v>154.97419500000001</v>
      </c>
    </row>
    <row r="59" spans="1:8">
      <c r="A59" s="12" t="s">
        <v>266</v>
      </c>
      <c r="B59" s="9">
        <v>0.80989999999999995</v>
      </c>
      <c r="C59" s="9" t="s">
        <v>1032</v>
      </c>
      <c r="D59" s="10">
        <f t="shared" si="0"/>
        <v>757.38885300000004</v>
      </c>
      <c r="E59" s="10">
        <f t="shared" si="1"/>
        <v>1226.7773685000002</v>
      </c>
      <c r="F59" s="10">
        <f t="shared" si="2"/>
        <v>916.46096399999999</v>
      </c>
      <c r="G59" s="10">
        <f t="shared" si="3"/>
        <v>2228.2040879999995</v>
      </c>
      <c r="H59" s="10">
        <f t="shared" si="4"/>
        <v>152.84605500000001</v>
      </c>
    </row>
    <row r="60" spans="1:8">
      <c r="A60" s="12" t="s">
        <v>268</v>
      </c>
      <c r="B60" s="9">
        <v>1.087</v>
      </c>
      <c r="C60" s="9" t="s">
        <v>1032</v>
      </c>
      <c r="D60" s="10">
        <f t="shared" si="0"/>
        <v>873.34689000000003</v>
      </c>
      <c r="E60" s="10">
        <f t="shared" si="1"/>
        <v>1414.599905</v>
      </c>
      <c r="F60" s="10">
        <f t="shared" si="2"/>
        <v>1056.77332</v>
      </c>
      <c r="G60" s="10">
        <f t="shared" si="3"/>
        <v>2569.3474399999996</v>
      </c>
      <c r="H60" s="10">
        <f t="shared" si="4"/>
        <v>176.24715</v>
      </c>
    </row>
    <row r="61" spans="1:8">
      <c r="A61" s="12" t="s">
        <v>270</v>
      </c>
      <c r="B61" s="9">
        <v>0.82689999999999997</v>
      </c>
      <c r="C61" s="9" t="s">
        <v>1032</v>
      </c>
      <c r="D61" s="10">
        <f t="shared" si="0"/>
        <v>764.50284299999998</v>
      </c>
      <c r="E61" s="10">
        <f t="shared" si="1"/>
        <v>1238.3002235000001</v>
      </c>
      <c r="F61" s="10">
        <f t="shared" si="2"/>
        <v>925.06908399999998</v>
      </c>
      <c r="G61" s="10">
        <f t="shared" si="3"/>
        <v>2249.1331279999995</v>
      </c>
      <c r="H61" s="10">
        <f t="shared" si="4"/>
        <v>154.28170499999999</v>
      </c>
    </row>
    <row r="62" spans="1:8">
      <c r="A62" s="12" t="s">
        <v>272</v>
      </c>
      <c r="B62" s="9">
        <v>0.91139999999999999</v>
      </c>
      <c r="C62" s="9" t="s">
        <v>1032</v>
      </c>
      <c r="D62" s="10">
        <f t="shared" si="0"/>
        <v>799.86355800000001</v>
      </c>
      <c r="E62" s="10">
        <f t="shared" si="1"/>
        <v>1295.5755910000003</v>
      </c>
      <c r="F62" s="10">
        <f t="shared" si="2"/>
        <v>967.85650400000009</v>
      </c>
      <c r="G62" s="10">
        <f t="shared" si="3"/>
        <v>2353.1627679999997</v>
      </c>
      <c r="H62" s="10">
        <f t="shared" si="4"/>
        <v>161.41773000000001</v>
      </c>
    </row>
    <row r="63" spans="1:8">
      <c r="A63" s="12" t="s">
        <v>274</v>
      </c>
      <c r="B63" s="9">
        <v>0.85850000000000004</v>
      </c>
      <c r="C63" s="9" t="s">
        <v>1032</v>
      </c>
      <c r="D63" s="10">
        <f t="shared" si="0"/>
        <v>777.72649500000011</v>
      </c>
      <c r="E63" s="10">
        <f t="shared" si="1"/>
        <v>1259.7191775000001</v>
      </c>
      <c r="F63" s="10">
        <f t="shared" si="2"/>
        <v>941.07006000000001</v>
      </c>
      <c r="G63" s="10">
        <f t="shared" si="3"/>
        <v>2288.0365199999997</v>
      </c>
      <c r="H63" s="10">
        <f t="shared" si="4"/>
        <v>156.95032500000002</v>
      </c>
    </row>
    <row r="64" spans="1:8">
      <c r="A64" s="12" t="s">
        <v>276</v>
      </c>
      <c r="B64" s="9">
        <v>0.94640000000000002</v>
      </c>
      <c r="C64" s="9" t="s">
        <v>1032</v>
      </c>
      <c r="D64" s="10">
        <f t="shared" si="0"/>
        <v>814.51000800000008</v>
      </c>
      <c r="E64" s="10">
        <f t="shared" si="1"/>
        <v>1319.2991160000001</v>
      </c>
      <c r="F64" s="10">
        <f t="shared" si="2"/>
        <v>985.57910400000003</v>
      </c>
      <c r="G64" s="10">
        <f t="shared" si="3"/>
        <v>2396.2519679999996</v>
      </c>
      <c r="H64" s="10">
        <f t="shared" si="4"/>
        <v>164.37348</v>
      </c>
    </row>
    <row r="65" spans="1:8">
      <c r="A65" s="12" t="s">
        <v>278</v>
      </c>
      <c r="B65" s="9">
        <v>0.93799999999999994</v>
      </c>
      <c r="C65" s="9" t="s">
        <v>1032</v>
      </c>
      <c r="D65" s="10">
        <f t="shared" si="0"/>
        <v>810.99486000000002</v>
      </c>
      <c r="E65" s="10">
        <f t="shared" si="1"/>
        <v>1313.60547</v>
      </c>
      <c r="F65" s="10">
        <f t="shared" si="2"/>
        <v>981.32567999999992</v>
      </c>
      <c r="G65" s="10">
        <f t="shared" si="3"/>
        <v>2385.9105599999998</v>
      </c>
      <c r="H65" s="10">
        <f t="shared" si="4"/>
        <v>163.66410000000002</v>
      </c>
    </row>
    <row r="66" spans="1:8">
      <c r="A66" s="12" t="s">
        <v>280</v>
      </c>
      <c r="B66" s="9">
        <v>0.84119999999999995</v>
      </c>
      <c r="C66" s="9" t="s">
        <v>1032</v>
      </c>
      <c r="D66" s="10">
        <f t="shared" si="0"/>
        <v>770.48696399999994</v>
      </c>
      <c r="E66" s="10">
        <f t="shared" si="1"/>
        <v>1247.9929780000002</v>
      </c>
      <c r="F66" s="10">
        <f t="shared" si="2"/>
        <v>932.31003199999998</v>
      </c>
      <c r="G66" s="10">
        <f t="shared" si="3"/>
        <v>2266.7381439999999</v>
      </c>
      <c r="H66" s="10">
        <f t="shared" si="4"/>
        <v>155.48934</v>
      </c>
    </row>
    <row r="67" spans="1:8">
      <c r="A67" s="12" t="s">
        <v>281</v>
      </c>
      <c r="B67" s="9">
        <v>0.92320000000000002</v>
      </c>
      <c r="C67" s="9" t="s">
        <v>1032</v>
      </c>
      <c r="D67" s="10">
        <f t="shared" si="0"/>
        <v>804.80150400000002</v>
      </c>
      <c r="E67" s="10">
        <f t="shared" si="1"/>
        <v>1303.5738080000001</v>
      </c>
      <c r="F67" s="10">
        <f t="shared" si="2"/>
        <v>973.8315520000001</v>
      </c>
      <c r="G67" s="10">
        <f t="shared" si="3"/>
        <v>2367.6899839999996</v>
      </c>
      <c r="H67" s="10">
        <f t="shared" si="4"/>
        <v>162.41424000000001</v>
      </c>
    </row>
    <row r="68" spans="1:8">
      <c r="A68" s="12" t="s">
        <v>283</v>
      </c>
      <c r="B68" s="9">
        <v>1.2194</v>
      </c>
      <c r="C68" s="9" t="s">
        <v>1032</v>
      </c>
      <c r="D68" s="10">
        <f t="shared" si="0"/>
        <v>928.75231800000006</v>
      </c>
      <c r="E68" s="10">
        <f t="shared" si="1"/>
        <v>1504.342611</v>
      </c>
      <c r="F68" s="10">
        <f t="shared" si="2"/>
        <v>1123.815384</v>
      </c>
      <c r="G68" s="10">
        <f t="shared" si="3"/>
        <v>2732.3477279999997</v>
      </c>
      <c r="H68" s="10">
        <f t="shared" si="4"/>
        <v>187.42833000000002</v>
      </c>
    </row>
    <row r="69" spans="1:8">
      <c r="A69" s="12" t="s">
        <v>284</v>
      </c>
      <c r="B69" s="9">
        <v>1.2335</v>
      </c>
      <c r="C69" s="9" t="s">
        <v>1032</v>
      </c>
      <c r="D69" s="10">
        <f t="shared" si="0"/>
        <v>934.6527450000001</v>
      </c>
      <c r="E69" s="10">
        <f t="shared" si="1"/>
        <v>1513.8998025000001</v>
      </c>
      <c r="F69" s="10">
        <f t="shared" si="2"/>
        <v>1130.95506</v>
      </c>
      <c r="G69" s="10">
        <f t="shared" si="3"/>
        <v>2749.7065199999997</v>
      </c>
      <c r="H69" s="10">
        <f t="shared" si="4"/>
        <v>188.61907500000001</v>
      </c>
    </row>
    <row r="70" spans="1:8">
      <c r="A70" s="12" t="s">
        <v>286</v>
      </c>
      <c r="B70" s="9">
        <v>1.0004999999999999</v>
      </c>
      <c r="C70" s="9" t="s">
        <v>1032</v>
      </c>
      <c r="D70" s="10">
        <f t="shared" ref="D70:D133" si="5">SUM((0.5*$D$4)*B70)+(0.5*$D$4)</f>
        <v>837.14923500000009</v>
      </c>
      <c r="E70" s="10">
        <f t="shared" ref="E70:E133" si="6">SUM((0.5*$E$4)*B70)+(0.5*$E$4)</f>
        <v>1355.9689075000001</v>
      </c>
      <c r="F70" s="10">
        <f t="shared" ref="F70:F133" si="7">SUM((0.5*$F$4)*B70)+(0.5*$F$4)</f>
        <v>1012.97318</v>
      </c>
      <c r="G70" s="10">
        <f t="shared" ref="G70:G133" si="8">SUM((0.5*$G$4)*B70)+(0.5*$G$4)</f>
        <v>2462.85556</v>
      </c>
      <c r="H70" s="10">
        <f t="shared" ref="H70:H133" si="9">SUM((0.5*$H$4)*B70)+(0.5*$H$4)</f>
        <v>168.94222500000001</v>
      </c>
    </row>
    <row r="71" spans="1:8">
      <c r="A71" s="12" t="s">
        <v>287</v>
      </c>
      <c r="B71" s="9">
        <v>0.75900000000000001</v>
      </c>
      <c r="C71" s="9" t="s">
        <v>1032</v>
      </c>
      <c r="D71" s="10">
        <f t="shared" si="5"/>
        <v>736.08873000000006</v>
      </c>
      <c r="E71" s="10">
        <f t="shared" si="6"/>
        <v>1192.2765850000001</v>
      </c>
      <c r="F71" s="10">
        <f t="shared" si="7"/>
        <v>890.68723999999997</v>
      </c>
      <c r="G71" s="10">
        <f t="shared" si="8"/>
        <v>2165.5400799999998</v>
      </c>
      <c r="H71" s="10">
        <f t="shared" si="9"/>
        <v>148.54755</v>
      </c>
    </row>
    <row r="72" spans="1:8">
      <c r="A72" s="12" t="s">
        <v>289</v>
      </c>
      <c r="B72" s="9">
        <v>0.91410000000000002</v>
      </c>
      <c r="C72" s="9" t="s">
        <v>1032</v>
      </c>
      <c r="D72" s="10">
        <f t="shared" si="5"/>
        <v>800.99342700000011</v>
      </c>
      <c r="E72" s="10">
        <f t="shared" si="6"/>
        <v>1297.4056915000001</v>
      </c>
      <c r="F72" s="10">
        <f t="shared" si="7"/>
        <v>969.22367600000007</v>
      </c>
      <c r="G72" s="10">
        <f t="shared" si="8"/>
        <v>2356.4867919999997</v>
      </c>
      <c r="H72" s="10">
        <f t="shared" si="9"/>
        <v>161.64574500000001</v>
      </c>
    </row>
    <row r="73" spans="1:8">
      <c r="A73" s="12" t="s">
        <v>291</v>
      </c>
      <c r="B73" s="9">
        <v>0.3659</v>
      </c>
      <c r="C73" s="9" t="s">
        <v>1032</v>
      </c>
      <c r="D73" s="10">
        <f t="shared" si="5"/>
        <v>571.5881730000001</v>
      </c>
      <c r="E73" s="10">
        <f t="shared" si="6"/>
        <v>925.82750850000002</v>
      </c>
      <c r="F73" s="10">
        <f t="shared" si="7"/>
        <v>691.63712400000009</v>
      </c>
      <c r="G73" s="10">
        <f t="shared" si="8"/>
        <v>1681.5868079999998</v>
      </c>
      <c r="H73" s="10">
        <f t="shared" si="9"/>
        <v>115.350255</v>
      </c>
    </row>
    <row r="74" spans="1:8">
      <c r="A74" s="12" t="s">
        <v>293</v>
      </c>
      <c r="B74" s="9">
        <v>0.88119999999999998</v>
      </c>
      <c r="C74" s="9" t="s">
        <v>1032</v>
      </c>
      <c r="D74" s="10">
        <f t="shared" si="5"/>
        <v>787.22576400000003</v>
      </c>
      <c r="E74" s="10">
        <f t="shared" si="6"/>
        <v>1275.1055780000002</v>
      </c>
      <c r="F74" s="10">
        <f t="shared" si="7"/>
        <v>952.56443200000001</v>
      </c>
      <c r="G74" s="10">
        <f t="shared" si="8"/>
        <v>2315.9829439999999</v>
      </c>
      <c r="H74" s="10">
        <f t="shared" si="9"/>
        <v>158.86734000000001</v>
      </c>
    </row>
    <row r="75" spans="1:8">
      <c r="A75" s="12" t="s">
        <v>295</v>
      </c>
      <c r="B75" s="9">
        <v>0.87260000000000004</v>
      </c>
      <c r="C75" s="9" t="s">
        <v>1032</v>
      </c>
      <c r="D75" s="10">
        <f t="shared" si="5"/>
        <v>783.62692200000015</v>
      </c>
      <c r="E75" s="10">
        <f t="shared" si="6"/>
        <v>1269.2763690000002</v>
      </c>
      <c r="F75" s="10">
        <f t="shared" si="7"/>
        <v>948.20973600000002</v>
      </c>
      <c r="G75" s="10">
        <f t="shared" si="8"/>
        <v>2305.3953119999996</v>
      </c>
      <c r="H75" s="10">
        <f t="shared" si="9"/>
        <v>158.14107000000001</v>
      </c>
    </row>
    <row r="76" spans="1:8">
      <c r="A76" s="12" t="s">
        <v>297</v>
      </c>
      <c r="B76" s="9">
        <v>0.94</v>
      </c>
      <c r="C76" s="9" t="s">
        <v>1032</v>
      </c>
      <c r="D76" s="10">
        <f t="shared" si="5"/>
        <v>811.83180000000004</v>
      </c>
      <c r="E76" s="10">
        <f t="shared" si="6"/>
        <v>1314.9611</v>
      </c>
      <c r="F76" s="10">
        <f t="shared" si="7"/>
        <v>982.33839999999998</v>
      </c>
      <c r="G76" s="10">
        <f t="shared" si="8"/>
        <v>2388.3727999999996</v>
      </c>
      <c r="H76" s="10">
        <f t="shared" si="9"/>
        <v>163.833</v>
      </c>
    </row>
    <row r="77" spans="1:8">
      <c r="A77" s="12" t="s">
        <v>299</v>
      </c>
      <c r="B77" s="9">
        <v>1.2112000000000001</v>
      </c>
      <c r="C77" s="9" t="s">
        <v>1032</v>
      </c>
      <c r="D77" s="10">
        <f t="shared" si="5"/>
        <v>925.32086400000003</v>
      </c>
      <c r="E77" s="10">
        <f t="shared" si="6"/>
        <v>1498.7845280000001</v>
      </c>
      <c r="F77" s="10">
        <f t="shared" si="7"/>
        <v>1119.6632320000001</v>
      </c>
      <c r="G77" s="10">
        <f t="shared" si="8"/>
        <v>2722.2525439999999</v>
      </c>
      <c r="H77" s="10">
        <f t="shared" si="9"/>
        <v>186.73584</v>
      </c>
    </row>
    <row r="78" spans="1:8">
      <c r="A78" s="12" t="s">
        <v>301</v>
      </c>
      <c r="B78" s="9">
        <v>0.68069999999999997</v>
      </c>
      <c r="C78" s="9" t="s">
        <v>1032</v>
      </c>
      <c r="D78" s="10">
        <f t="shared" si="5"/>
        <v>703.32252900000003</v>
      </c>
      <c r="E78" s="10">
        <f t="shared" si="6"/>
        <v>1139.2036705</v>
      </c>
      <c r="F78" s="10">
        <f t="shared" si="7"/>
        <v>851.03925200000003</v>
      </c>
      <c r="G78" s="10">
        <f t="shared" si="8"/>
        <v>2069.143384</v>
      </c>
      <c r="H78" s="10">
        <f t="shared" si="9"/>
        <v>141.935115</v>
      </c>
    </row>
    <row r="79" spans="1:8">
      <c r="A79" s="12" t="s">
        <v>303</v>
      </c>
      <c r="B79" s="9">
        <v>0.88549999999999995</v>
      </c>
      <c r="C79" s="9" t="s">
        <v>1032</v>
      </c>
      <c r="D79" s="10">
        <f t="shared" si="5"/>
        <v>789.02518499999996</v>
      </c>
      <c r="E79" s="10">
        <f t="shared" si="6"/>
        <v>1278.0201824999999</v>
      </c>
      <c r="F79" s="10">
        <f t="shared" si="7"/>
        <v>954.74178000000006</v>
      </c>
      <c r="G79" s="10">
        <f t="shared" si="8"/>
        <v>2321.2767599999997</v>
      </c>
      <c r="H79" s="10">
        <f t="shared" si="9"/>
        <v>159.23047500000001</v>
      </c>
    </row>
    <row r="80" spans="1:8">
      <c r="A80" s="12" t="s">
        <v>305</v>
      </c>
      <c r="B80" s="9">
        <v>0.95320000000000005</v>
      </c>
      <c r="C80" s="9" t="s">
        <v>1032</v>
      </c>
      <c r="D80" s="10">
        <f t="shared" si="5"/>
        <v>817.35560400000008</v>
      </c>
      <c r="E80" s="10">
        <f t="shared" si="6"/>
        <v>1323.9082580000002</v>
      </c>
      <c r="F80" s="10">
        <f t="shared" si="7"/>
        <v>989.02235200000007</v>
      </c>
      <c r="G80" s="10">
        <f t="shared" si="8"/>
        <v>2404.6235839999999</v>
      </c>
      <c r="H80" s="10">
        <f t="shared" si="9"/>
        <v>164.94774000000001</v>
      </c>
    </row>
    <row r="81" spans="1:8">
      <c r="A81" s="12" t="s">
        <v>307</v>
      </c>
      <c r="B81" s="9">
        <v>1.2462</v>
      </c>
      <c r="C81" s="9" t="s">
        <v>1032</v>
      </c>
      <c r="D81" s="10">
        <f t="shared" si="5"/>
        <v>939.9673140000001</v>
      </c>
      <c r="E81" s="10">
        <f t="shared" si="6"/>
        <v>1522.508053</v>
      </c>
      <c r="F81" s="10">
        <f t="shared" si="7"/>
        <v>1137.3858319999999</v>
      </c>
      <c r="G81" s="10">
        <f t="shared" si="8"/>
        <v>2765.3417439999998</v>
      </c>
      <c r="H81" s="10">
        <f t="shared" si="9"/>
        <v>189.69159000000002</v>
      </c>
    </row>
    <row r="82" spans="1:8">
      <c r="A82" s="12" t="s">
        <v>309</v>
      </c>
      <c r="B82" s="9">
        <v>0.9607</v>
      </c>
      <c r="C82" s="9" t="s">
        <v>1032</v>
      </c>
      <c r="D82" s="10">
        <f t="shared" si="5"/>
        <v>820.49412900000004</v>
      </c>
      <c r="E82" s="10">
        <f t="shared" si="6"/>
        <v>1328.9918705</v>
      </c>
      <c r="F82" s="10">
        <f t="shared" si="7"/>
        <v>992.82005200000003</v>
      </c>
      <c r="G82" s="10">
        <f t="shared" si="8"/>
        <v>2413.856984</v>
      </c>
      <c r="H82" s="10">
        <f t="shared" si="9"/>
        <v>165.58111500000001</v>
      </c>
    </row>
    <row r="83" spans="1:8">
      <c r="A83" s="12" t="s">
        <v>311</v>
      </c>
      <c r="B83" s="9">
        <v>1.0167999999999999</v>
      </c>
      <c r="C83" s="9" t="s">
        <v>1032</v>
      </c>
      <c r="D83" s="10">
        <f t="shared" si="5"/>
        <v>843.97029599999996</v>
      </c>
      <c r="E83" s="10">
        <f t="shared" si="6"/>
        <v>1367.017292</v>
      </c>
      <c r="F83" s="10">
        <f t="shared" si="7"/>
        <v>1021.226848</v>
      </c>
      <c r="G83" s="10">
        <f t="shared" si="8"/>
        <v>2482.9228159999998</v>
      </c>
      <c r="H83" s="10">
        <f t="shared" si="9"/>
        <v>170.31876</v>
      </c>
    </row>
    <row r="84" spans="1:8">
      <c r="A84" s="12" t="s">
        <v>313</v>
      </c>
      <c r="B84" s="9">
        <v>1.2647999999999999</v>
      </c>
      <c r="C84" s="9" t="s">
        <v>1032</v>
      </c>
      <c r="D84" s="10">
        <f t="shared" si="5"/>
        <v>947.750856</v>
      </c>
      <c r="E84" s="10">
        <f t="shared" si="6"/>
        <v>1535.1154120000001</v>
      </c>
      <c r="F84" s="10">
        <f t="shared" si="7"/>
        <v>1146.804128</v>
      </c>
      <c r="G84" s="10">
        <f t="shared" si="8"/>
        <v>2788.2405759999997</v>
      </c>
      <c r="H84" s="10">
        <f t="shared" si="9"/>
        <v>191.26236</v>
      </c>
    </row>
    <row r="85" spans="1:8">
      <c r="A85" s="12" t="s">
        <v>315</v>
      </c>
      <c r="B85" s="9">
        <v>0.80169999999999997</v>
      </c>
      <c r="C85" s="9" t="s">
        <v>1032</v>
      </c>
      <c r="D85" s="10">
        <f t="shared" si="5"/>
        <v>753.95739900000001</v>
      </c>
      <c r="E85" s="10">
        <f t="shared" si="6"/>
        <v>1221.2192855000001</v>
      </c>
      <c r="F85" s="10">
        <f t="shared" si="7"/>
        <v>912.30881199999999</v>
      </c>
      <c r="G85" s="10">
        <f t="shared" si="8"/>
        <v>2218.1089039999997</v>
      </c>
      <c r="H85" s="10">
        <f t="shared" si="9"/>
        <v>152.15356500000001</v>
      </c>
    </row>
    <row r="86" spans="1:8">
      <c r="A86" s="12" t="s">
        <v>316</v>
      </c>
      <c r="B86" s="9">
        <v>0.89800000000000002</v>
      </c>
      <c r="C86" s="9" t="s">
        <v>1032</v>
      </c>
      <c r="D86" s="10">
        <f t="shared" si="5"/>
        <v>794.25606000000005</v>
      </c>
      <c r="E86" s="10">
        <f t="shared" si="6"/>
        <v>1286.49287</v>
      </c>
      <c r="F86" s="10">
        <f t="shared" si="7"/>
        <v>961.07128000000012</v>
      </c>
      <c r="G86" s="10">
        <f t="shared" si="8"/>
        <v>2336.6657599999999</v>
      </c>
      <c r="H86" s="10">
        <f t="shared" si="9"/>
        <v>160.2861</v>
      </c>
    </row>
    <row r="87" spans="1:8">
      <c r="A87" s="12" t="s">
        <v>318</v>
      </c>
      <c r="B87" s="9">
        <v>0.93659999999999999</v>
      </c>
      <c r="C87" s="9" t="s">
        <v>1032</v>
      </c>
      <c r="D87" s="10">
        <f t="shared" si="5"/>
        <v>810.4090020000001</v>
      </c>
      <c r="E87" s="10">
        <f t="shared" si="6"/>
        <v>1312.6565290000001</v>
      </c>
      <c r="F87" s="10">
        <f t="shared" si="7"/>
        <v>980.61677600000007</v>
      </c>
      <c r="G87" s="10">
        <f t="shared" si="8"/>
        <v>2384.1869919999999</v>
      </c>
      <c r="H87" s="10">
        <f t="shared" si="9"/>
        <v>163.54587000000001</v>
      </c>
    </row>
    <row r="88" spans="1:8">
      <c r="A88" s="12" t="s">
        <v>320</v>
      </c>
      <c r="B88" s="9">
        <v>0.85599999999999998</v>
      </c>
      <c r="C88" s="9" t="s">
        <v>1032</v>
      </c>
      <c r="D88" s="10">
        <f t="shared" si="5"/>
        <v>776.68032000000005</v>
      </c>
      <c r="E88" s="10">
        <f t="shared" si="6"/>
        <v>1258.0246400000001</v>
      </c>
      <c r="F88" s="10">
        <f t="shared" si="7"/>
        <v>939.80416000000002</v>
      </c>
      <c r="G88" s="10">
        <f t="shared" si="8"/>
        <v>2284.9587199999996</v>
      </c>
      <c r="H88" s="10">
        <f t="shared" si="9"/>
        <v>156.73919999999998</v>
      </c>
    </row>
    <row r="89" spans="1:8">
      <c r="A89" s="12" t="s">
        <v>322</v>
      </c>
      <c r="B89" s="9">
        <v>0.74970000000000003</v>
      </c>
      <c r="C89" s="9" t="s">
        <v>1032</v>
      </c>
      <c r="D89" s="10">
        <f t="shared" si="5"/>
        <v>732.19695900000011</v>
      </c>
      <c r="E89" s="10">
        <f t="shared" si="6"/>
        <v>1185.9729055000003</v>
      </c>
      <c r="F89" s="10">
        <f t="shared" si="7"/>
        <v>885.97809200000006</v>
      </c>
      <c r="G89" s="10">
        <f t="shared" si="8"/>
        <v>2154.0906639999998</v>
      </c>
      <c r="H89" s="10">
        <f t="shared" si="9"/>
        <v>147.76216500000001</v>
      </c>
    </row>
    <row r="90" spans="1:8">
      <c r="A90" s="12" t="s">
        <v>324</v>
      </c>
      <c r="B90" s="9">
        <v>1.2133</v>
      </c>
      <c r="C90" s="9" t="s">
        <v>1032</v>
      </c>
      <c r="D90" s="10">
        <f t="shared" si="5"/>
        <v>926.19965100000013</v>
      </c>
      <c r="E90" s="10">
        <f t="shared" si="6"/>
        <v>1500.2079395000001</v>
      </c>
      <c r="F90" s="10">
        <f t="shared" si="7"/>
        <v>1120.726588</v>
      </c>
      <c r="G90" s="10">
        <f t="shared" si="8"/>
        <v>2724.837896</v>
      </c>
      <c r="H90" s="10">
        <f t="shared" si="9"/>
        <v>186.913185</v>
      </c>
    </row>
    <row r="91" spans="1:8">
      <c r="A91" s="12" t="s">
        <v>326</v>
      </c>
      <c r="B91" s="9">
        <v>1.1667000000000001</v>
      </c>
      <c r="C91" s="9" t="s">
        <v>1032</v>
      </c>
      <c r="D91" s="10">
        <f t="shared" si="5"/>
        <v>906.69894900000008</v>
      </c>
      <c r="E91" s="10">
        <f t="shared" si="6"/>
        <v>1468.6217605000002</v>
      </c>
      <c r="F91" s="10">
        <f t="shared" si="7"/>
        <v>1097.130212</v>
      </c>
      <c r="G91" s="10">
        <f t="shared" si="8"/>
        <v>2667.4677039999997</v>
      </c>
      <c r="H91" s="10">
        <f t="shared" si="9"/>
        <v>182.97781500000002</v>
      </c>
    </row>
    <row r="92" spans="1:8">
      <c r="A92" s="12" t="s">
        <v>327</v>
      </c>
      <c r="B92" s="9">
        <v>0.86760000000000004</v>
      </c>
      <c r="C92" s="9" t="s">
        <v>1032</v>
      </c>
      <c r="D92" s="10">
        <f t="shared" si="5"/>
        <v>781.53457200000003</v>
      </c>
      <c r="E92" s="10">
        <f t="shared" si="6"/>
        <v>1265.8872940000001</v>
      </c>
      <c r="F92" s="10">
        <f t="shared" si="7"/>
        <v>945.67793600000005</v>
      </c>
      <c r="G92" s="10">
        <f t="shared" si="8"/>
        <v>2299.2397119999996</v>
      </c>
      <c r="H92" s="10">
        <f t="shared" si="9"/>
        <v>157.71881999999999</v>
      </c>
    </row>
    <row r="93" spans="1:8">
      <c r="A93" s="12" t="s">
        <v>329</v>
      </c>
      <c r="B93" s="9">
        <v>0.82989999999999997</v>
      </c>
      <c r="C93" s="9" t="s">
        <v>1032</v>
      </c>
      <c r="D93" s="10">
        <f t="shared" si="5"/>
        <v>765.75825299999997</v>
      </c>
      <c r="E93" s="10">
        <f t="shared" si="6"/>
        <v>1240.3336684999999</v>
      </c>
      <c r="F93" s="10">
        <f t="shared" si="7"/>
        <v>926.58816400000001</v>
      </c>
      <c r="G93" s="10">
        <f t="shared" si="8"/>
        <v>2252.8264879999997</v>
      </c>
      <c r="H93" s="10">
        <f t="shared" si="9"/>
        <v>154.535055</v>
      </c>
    </row>
    <row r="94" spans="1:8">
      <c r="A94" s="12" t="s">
        <v>331</v>
      </c>
      <c r="B94" s="9">
        <v>0.78580000000000005</v>
      </c>
      <c r="C94" s="9" t="s">
        <v>1032</v>
      </c>
      <c r="D94" s="10">
        <f t="shared" si="5"/>
        <v>747.3037260000001</v>
      </c>
      <c r="E94" s="10">
        <f t="shared" si="6"/>
        <v>1210.4420270000001</v>
      </c>
      <c r="F94" s="10">
        <f t="shared" si="7"/>
        <v>904.25768800000003</v>
      </c>
      <c r="G94" s="10">
        <f t="shared" si="8"/>
        <v>2198.5340959999999</v>
      </c>
      <c r="H94" s="10">
        <f t="shared" si="9"/>
        <v>150.81081</v>
      </c>
    </row>
    <row r="95" spans="1:8">
      <c r="A95" s="12" t="s">
        <v>333</v>
      </c>
      <c r="B95" s="9">
        <v>0.86780000000000002</v>
      </c>
      <c r="C95" s="9" t="s">
        <v>1032</v>
      </c>
      <c r="D95" s="10">
        <f t="shared" si="5"/>
        <v>781.61826600000006</v>
      </c>
      <c r="E95" s="10">
        <f t="shared" si="6"/>
        <v>1266.0228570000002</v>
      </c>
      <c r="F95" s="10">
        <f t="shared" si="7"/>
        <v>945.77920800000004</v>
      </c>
      <c r="G95" s="10">
        <f t="shared" si="8"/>
        <v>2299.485936</v>
      </c>
      <c r="H95" s="10">
        <f t="shared" si="9"/>
        <v>157.73571000000001</v>
      </c>
    </row>
    <row r="96" spans="1:8">
      <c r="A96" s="12" t="s">
        <v>335</v>
      </c>
      <c r="B96" s="9">
        <v>0.87029999999999996</v>
      </c>
      <c r="C96" s="9" t="s">
        <v>1032</v>
      </c>
      <c r="D96" s="10">
        <f t="shared" si="5"/>
        <v>782.66444100000001</v>
      </c>
      <c r="E96" s="10">
        <f t="shared" si="6"/>
        <v>1267.7173945</v>
      </c>
      <c r="F96" s="10">
        <f t="shared" si="7"/>
        <v>947.04510800000003</v>
      </c>
      <c r="G96" s="10">
        <f t="shared" si="8"/>
        <v>2302.5637360000001</v>
      </c>
      <c r="H96" s="10">
        <f t="shared" si="9"/>
        <v>157.94683500000002</v>
      </c>
    </row>
    <row r="97" spans="1:8">
      <c r="A97" s="12" t="s">
        <v>336</v>
      </c>
      <c r="B97" s="9">
        <v>0.92689999999999995</v>
      </c>
      <c r="C97" s="9" t="s">
        <v>1032</v>
      </c>
      <c r="D97" s="10">
        <f t="shared" si="5"/>
        <v>806.34984299999996</v>
      </c>
      <c r="E97" s="10">
        <f t="shared" si="6"/>
        <v>1306.0817235</v>
      </c>
      <c r="F97" s="10">
        <f t="shared" si="7"/>
        <v>975.70508399999994</v>
      </c>
      <c r="G97" s="10">
        <f t="shared" si="8"/>
        <v>2372.2451279999996</v>
      </c>
      <c r="H97" s="10">
        <f t="shared" si="9"/>
        <v>162.72670499999998</v>
      </c>
    </row>
    <row r="98" spans="1:8">
      <c r="A98" s="12" t="s">
        <v>338</v>
      </c>
      <c r="B98" s="9">
        <v>0.88419999999999999</v>
      </c>
      <c r="C98" s="9" t="s">
        <v>1032</v>
      </c>
      <c r="D98" s="10">
        <f t="shared" si="5"/>
        <v>788.48117400000001</v>
      </c>
      <c r="E98" s="10">
        <f t="shared" si="6"/>
        <v>1277.1390230000002</v>
      </c>
      <c r="F98" s="10">
        <f t="shared" si="7"/>
        <v>954.08351200000004</v>
      </c>
      <c r="G98" s="10">
        <f t="shared" si="8"/>
        <v>2319.6763039999996</v>
      </c>
      <c r="H98" s="10">
        <f t="shared" si="9"/>
        <v>159.12069000000002</v>
      </c>
    </row>
    <row r="99" spans="1:8">
      <c r="A99" s="12" t="s">
        <v>339</v>
      </c>
      <c r="B99" s="9">
        <v>0.89229999999999998</v>
      </c>
      <c r="C99" s="9" t="s">
        <v>1032</v>
      </c>
      <c r="D99" s="10">
        <f t="shared" si="5"/>
        <v>791.87078100000008</v>
      </c>
      <c r="E99" s="10">
        <f t="shared" si="6"/>
        <v>1282.6293245000002</v>
      </c>
      <c r="F99" s="10">
        <f t="shared" si="7"/>
        <v>958.18502799999999</v>
      </c>
      <c r="G99" s="10">
        <f t="shared" si="8"/>
        <v>2329.6483760000001</v>
      </c>
      <c r="H99" s="10">
        <f t="shared" si="9"/>
        <v>159.80473499999999</v>
      </c>
    </row>
    <row r="100" spans="1:8">
      <c r="A100" s="12" t="s">
        <v>341</v>
      </c>
      <c r="B100" s="9">
        <v>0.92749999999999999</v>
      </c>
      <c r="C100" s="9" t="s">
        <v>1032</v>
      </c>
      <c r="D100" s="10">
        <f t="shared" si="5"/>
        <v>806.60092500000007</v>
      </c>
      <c r="E100" s="10">
        <f t="shared" si="6"/>
        <v>1306.4884125000001</v>
      </c>
      <c r="F100" s="10">
        <f t="shared" si="7"/>
        <v>976.00890000000004</v>
      </c>
      <c r="G100" s="10">
        <f t="shared" si="8"/>
        <v>2372.9838</v>
      </c>
      <c r="H100" s="10">
        <f t="shared" si="9"/>
        <v>162.77737500000001</v>
      </c>
    </row>
    <row r="101" spans="1:8">
      <c r="A101" s="12" t="s">
        <v>343</v>
      </c>
      <c r="B101" s="9">
        <v>1.2471000000000001</v>
      </c>
      <c r="C101" s="9" t="s">
        <v>1032</v>
      </c>
      <c r="D101" s="10">
        <f t="shared" si="5"/>
        <v>940.3439370000001</v>
      </c>
      <c r="E101" s="10">
        <f t="shared" si="6"/>
        <v>1523.1180865000001</v>
      </c>
      <c r="F101" s="10">
        <f t="shared" si="7"/>
        <v>1137.8415560000001</v>
      </c>
      <c r="G101" s="10">
        <f t="shared" si="8"/>
        <v>2766.4497519999995</v>
      </c>
      <c r="H101" s="10">
        <f t="shared" si="9"/>
        <v>189.76759500000003</v>
      </c>
    </row>
    <row r="102" spans="1:8">
      <c r="A102" s="12" t="s">
        <v>345</v>
      </c>
      <c r="B102" s="9">
        <v>1.0263</v>
      </c>
      <c r="C102" s="9" t="s">
        <v>1032</v>
      </c>
      <c r="D102" s="10">
        <f t="shared" si="5"/>
        <v>847.94576100000006</v>
      </c>
      <c r="E102" s="10">
        <f t="shared" si="6"/>
        <v>1373.4565345000001</v>
      </c>
      <c r="F102" s="10">
        <f t="shared" si="7"/>
        <v>1026.037268</v>
      </c>
      <c r="G102" s="10">
        <f t="shared" si="8"/>
        <v>2494.6184559999997</v>
      </c>
      <c r="H102" s="10">
        <f t="shared" si="9"/>
        <v>171.12103500000001</v>
      </c>
    </row>
    <row r="103" spans="1:8">
      <c r="A103" s="12" t="s">
        <v>347</v>
      </c>
      <c r="B103" s="9">
        <v>0.81830000000000003</v>
      </c>
      <c r="C103" s="9" t="s">
        <v>1032</v>
      </c>
      <c r="D103" s="10">
        <f t="shared" si="5"/>
        <v>760.90400100000011</v>
      </c>
      <c r="E103" s="10">
        <f t="shared" si="6"/>
        <v>1232.4710145000001</v>
      </c>
      <c r="F103" s="10">
        <f t="shared" si="7"/>
        <v>920.7143880000001</v>
      </c>
      <c r="G103" s="10">
        <f t="shared" si="8"/>
        <v>2238.5454959999997</v>
      </c>
      <c r="H103" s="10">
        <f t="shared" si="9"/>
        <v>153.55543499999999</v>
      </c>
    </row>
    <row r="104" spans="1:8">
      <c r="A104" s="12" t="s">
        <v>349</v>
      </c>
      <c r="B104" s="9">
        <v>1.1004</v>
      </c>
      <c r="C104" s="9" t="s">
        <v>1032</v>
      </c>
      <c r="D104" s="10">
        <f t="shared" si="5"/>
        <v>878.95438800000011</v>
      </c>
      <c r="E104" s="10">
        <f t="shared" si="6"/>
        <v>1423.6826260000003</v>
      </c>
      <c r="F104" s="10">
        <f t="shared" si="7"/>
        <v>1063.558544</v>
      </c>
      <c r="G104" s="10">
        <f t="shared" si="8"/>
        <v>2585.8444479999998</v>
      </c>
      <c r="H104" s="10">
        <f t="shared" si="9"/>
        <v>177.37878000000001</v>
      </c>
    </row>
    <row r="105" spans="1:8">
      <c r="A105" s="12" t="s">
        <v>351</v>
      </c>
      <c r="B105" s="9">
        <v>1.2376</v>
      </c>
      <c r="C105" s="9" t="s">
        <v>1032</v>
      </c>
      <c r="D105" s="10">
        <f t="shared" si="5"/>
        <v>936.36847200000011</v>
      </c>
      <c r="E105" s="10">
        <f t="shared" si="6"/>
        <v>1516.678844</v>
      </c>
      <c r="F105" s="10">
        <f t="shared" si="7"/>
        <v>1133.0311360000001</v>
      </c>
      <c r="G105" s="10">
        <f t="shared" si="8"/>
        <v>2754.7541119999996</v>
      </c>
      <c r="H105" s="10">
        <f t="shared" si="9"/>
        <v>188.96532000000002</v>
      </c>
    </row>
    <row r="106" spans="1:8">
      <c r="A106" s="12" t="s">
        <v>353</v>
      </c>
      <c r="B106" s="9">
        <v>0.85780000000000001</v>
      </c>
      <c r="C106" s="9" t="s">
        <v>1032</v>
      </c>
      <c r="D106" s="10">
        <f t="shared" si="5"/>
        <v>777.43356600000004</v>
      </c>
      <c r="E106" s="10">
        <f t="shared" si="6"/>
        <v>1259.2447070000001</v>
      </c>
      <c r="F106" s="10">
        <f t="shared" si="7"/>
        <v>940.71560799999997</v>
      </c>
      <c r="G106" s="10">
        <f t="shared" si="8"/>
        <v>2287.1747359999999</v>
      </c>
      <c r="H106" s="10">
        <f t="shared" si="9"/>
        <v>156.89121</v>
      </c>
    </row>
    <row r="107" spans="1:8">
      <c r="A107" s="12" t="s">
        <v>355</v>
      </c>
      <c r="B107" s="9">
        <v>0.81310000000000004</v>
      </c>
      <c r="C107" s="9" t="s">
        <v>1032</v>
      </c>
      <c r="D107" s="10">
        <f t="shared" si="5"/>
        <v>758.72795700000006</v>
      </c>
      <c r="E107" s="10">
        <f t="shared" si="6"/>
        <v>1228.9463765</v>
      </c>
      <c r="F107" s="10">
        <f t="shared" si="7"/>
        <v>918.08131600000002</v>
      </c>
      <c r="G107" s="10">
        <f t="shared" si="8"/>
        <v>2232.1436719999997</v>
      </c>
      <c r="H107" s="10">
        <f t="shared" si="9"/>
        <v>153.11629500000001</v>
      </c>
    </row>
    <row r="108" spans="1:8">
      <c r="A108" s="12" t="s">
        <v>357</v>
      </c>
      <c r="B108" s="9">
        <v>1.0522</v>
      </c>
      <c r="C108" s="9" t="s">
        <v>1032</v>
      </c>
      <c r="D108" s="10">
        <f t="shared" si="5"/>
        <v>858.78413399999999</v>
      </c>
      <c r="E108" s="10">
        <f t="shared" si="6"/>
        <v>1391.011943</v>
      </c>
      <c r="F108" s="10">
        <f t="shared" si="7"/>
        <v>1039.1519920000001</v>
      </c>
      <c r="G108" s="10">
        <f t="shared" si="8"/>
        <v>2526.5044639999996</v>
      </c>
      <c r="H108" s="10">
        <f t="shared" si="9"/>
        <v>173.30829</v>
      </c>
    </row>
    <row r="109" spans="1:8">
      <c r="A109" s="12" t="s">
        <v>359</v>
      </c>
      <c r="B109" s="9">
        <v>0.84650000000000003</v>
      </c>
      <c r="C109" s="9" t="s">
        <v>1032</v>
      </c>
      <c r="D109" s="10">
        <f t="shared" si="5"/>
        <v>772.70485500000007</v>
      </c>
      <c r="E109" s="10">
        <f t="shared" si="6"/>
        <v>1251.5853975</v>
      </c>
      <c r="F109" s="10">
        <f t="shared" si="7"/>
        <v>934.99374000000012</v>
      </c>
      <c r="G109" s="10">
        <f t="shared" si="8"/>
        <v>2273.2630799999997</v>
      </c>
      <c r="H109" s="10">
        <f t="shared" si="9"/>
        <v>155.936925</v>
      </c>
    </row>
    <row r="110" spans="1:8">
      <c r="A110" s="12" t="s">
        <v>361</v>
      </c>
      <c r="B110" s="9">
        <v>0.97889999999999999</v>
      </c>
      <c r="C110" s="9" t="s">
        <v>1032</v>
      </c>
      <c r="D110" s="10">
        <f t="shared" si="5"/>
        <v>828.11028299999998</v>
      </c>
      <c r="E110" s="10">
        <f t="shared" si="6"/>
        <v>1341.3281035</v>
      </c>
      <c r="F110" s="10">
        <f t="shared" si="7"/>
        <v>1002.0358040000001</v>
      </c>
      <c r="G110" s="10">
        <f t="shared" si="8"/>
        <v>2436.2633679999999</v>
      </c>
      <c r="H110" s="10">
        <f t="shared" si="9"/>
        <v>167.11810500000001</v>
      </c>
    </row>
    <row r="111" spans="1:8">
      <c r="A111" s="12" t="s">
        <v>363</v>
      </c>
      <c r="B111" s="9">
        <v>0.95340000000000003</v>
      </c>
      <c r="C111" s="9" t="s">
        <v>1032</v>
      </c>
      <c r="D111" s="10">
        <f t="shared" si="5"/>
        <v>817.43929800000001</v>
      </c>
      <c r="E111" s="10">
        <f t="shared" si="6"/>
        <v>1324.0438210000002</v>
      </c>
      <c r="F111" s="10">
        <f t="shared" si="7"/>
        <v>989.12362400000006</v>
      </c>
      <c r="G111" s="10">
        <f t="shared" si="8"/>
        <v>2404.8698079999999</v>
      </c>
      <c r="H111" s="10">
        <f t="shared" si="9"/>
        <v>164.96463</v>
      </c>
    </row>
    <row r="112" spans="1:8">
      <c r="A112" s="12" t="s">
        <v>365</v>
      </c>
      <c r="B112" s="9">
        <v>1.1065</v>
      </c>
      <c r="C112" s="9" t="s">
        <v>1032</v>
      </c>
      <c r="D112" s="10">
        <f t="shared" si="5"/>
        <v>881.50705500000004</v>
      </c>
      <c r="E112" s="10">
        <f t="shared" si="6"/>
        <v>1427.8172975000002</v>
      </c>
      <c r="F112" s="10">
        <f t="shared" si="7"/>
        <v>1066.64734</v>
      </c>
      <c r="G112" s="10">
        <f t="shared" si="8"/>
        <v>2593.3542799999996</v>
      </c>
      <c r="H112" s="10">
        <f t="shared" si="9"/>
        <v>177.89392500000002</v>
      </c>
    </row>
    <row r="113" spans="1:8">
      <c r="A113" s="12" t="s">
        <v>366</v>
      </c>
      <c r="B113" s="9">
        <v>1.0668</v>
      </c>
      <c r="C113" s="9" t="s">
        <v>1032</v>
      </c>
      <c r="D113" s="10">
        <f t="shared" si="5"/>
        <v>864.89379600000007</v>
      </c>
      <c r="E113" s="10">
        <f t="shared" si="6"/>
        <v>1400.908042</v>
      </c>
      <c r="F113" s="10">
        <f t="shared" si="7"/>
        <v>1046.544848</v>
      </c>
      <c r="G113" s="10">
        <f t="shared" si="8"/>
        <v>2544.4788159999998</v>
      </c>
      <c r="H113" s="10">
        <f t="shared" si="9"/>
        <v>174.54126000000002</v>
      </c>
    </row>
    <row r="114" spans="1:8">
      <c r="A114" s="12" t="s">
        <v>368</v>
      </c>
      <c r="B114" s="9">
        <v>0.82330000000000003</v>
      </c>
      <c r="C114" s="9" t="s">
        <v>1032</v>
      </c>
      <c r="D114" s="10">
        <f t="shared" si="5"/>
        <v>762.996351</v>
      </c>
      <c r="E114" s="10">
        <f t="shared" si="6"/>
        <v>1235.8600895</v>
      </c>
      <c r="F114" s="10">
        <f t="shared" si="7"/>
        <v>923.24618800000007</v>
      </c>
      <c r="G114" s="10">
        <f t="shared" si="8"/>
        <v>2244.7010959999998</v>
      </c>
      <c r="H114" s="10">
        <f t="shared" si="9"/>
        <v>153.97768500000001</v>
      </c>
    </row>
    <row r="115" spans="1:8">
      <c r="A115" s="12" t="s">
        <v>370</v>
      </c>
      <c r="B115" s="9">
        <v>0.93369999999999997</v>
      </c>
      <c r="C115" s="9" t="s">
        <v>1032</v>
      </c>
      <c r="D115" s="10">
        <f t="shared" si="5"/>
        <v>809.19543900000008</v>
      </c>
      <c r="E115" s="10">
        <f t="shared" si="6"/>
        <v>1310.6908655000002</v>
      </c>
      <c r="F115" s="10">
        <f t="shared" si="7"/>
        <v>979.14833199999998</v>
      </c>
      <c r="G115" s="10">
        <f t="shared" si="8"/>
        <v>2380.6167439999999</v>
      </c>
      <c r="H115" s="10">
        <f t="shared" si="9"/>
        <v>163.30096500000002</v>
      </c>
    </row>
    <row r="116" spans="1:8">
      <c r="A116" s="12" t="s">
        <v>372</v>
      </c>
      <c r="B116" s="9">
        <v>0.80449999999999999</v>
      </c>
      <c r="C116" s="9" t="s">
        <v>1032</v>
      </c>
      <c r="D116" s="10">
        <f t="shared" si="5"/>
        <v>755.12911500000007</v>
      </c>
      <c r="E116" s="10">
        <f t="shared" si="6"/>
        <v>1223.1171675000001</v>
      </c>
      <c r="F116" s="10">
        <f t="shared" si="7"/>
        <v>913.72662000000003</v>
      </c>
      <c r="G116" s="10">
        <f t="shared" si="8"/>
        <v>2221.5560399999999</v>
      </c>
      <c r="H116" s="10">
        <f t="shared" si="9"/>
        <v>152.39002500000001</v>
      </c>
    </row>
    <row r="117" spans="1:8">
      <c r="A117" s="12" t="s">
        <v>374</v>
      </c>
      <c r="B117" s="9">
        <v>0.82509999999999994</v>
      </c>
      <c r="C117" s="9" t="s">
        <v>1032</v>
      </c>
      <c r="D117" s="10">
        <f t="shared" si="5"/>
        <v>763.74959699999999</v>
      </c>
      <c r="E117" s="10">
        <f t="shared" si="6"/>
        <v>1237.0801565000002</v>
      </c>
      <c r="F117" s="10">
        <f t="shared" si="7"/>
        <v>924.15763600000002</v>
      </c>
      <c r="G117" s="10">
        <f t="shared" si="8"/>
        <v>2246.9171119999996</v>
      </c>
      <c r="H117" s="10">
        <f t="shared" si="9"/>
        <v>154.129695</v>
      </c>
    </row>
    <row r="118" spans="1:8">
      <c r="A118" s="12" t="s">
        <v>377</v>
      </c>
      <c r="B118" s="9">
        <v>0.96660000000000001</v>
      </c>
      <c r="C118" s="9" t="s">
        <v>1032</v>
      </c>
      <c r="D118" s="10">
        <f t="shared" si="5"/>
        <v>822.96310200000005</v>
      </c>
      <c r="E118" s="10">
        <f t="shared" si="6"/>
        <v>1332.9909790000002</v>
      </c>
      <c r="F118" s="10">
        <f t="shared" si="7"/>
        <v>995.80757600000004</v>
      </c>
      <c r="G118" s="10">
        <f t="shared" si="8"/>
        <v>2421.1205919999998</v>
      </c>
      <c r="H118" s="10">
        <f t="shared" si="9"/>
        <v>166.07937000000001</v>
      </c>
    </row>
    <row r="119" spans="1:8">
      <c r="A119" s="12" t="s">
        <v>379</v>
      </c>
      <c r="B119" s="9">
        <v>0.87419999999999998</v>
      </c>
      <c r="C119" s="9" t="s">
        <v>1032</v>
      </c>
      <c r="D119" s="10">
        <f t="shared" si="5"/>
        <v>784.29647399999999</v>
      </c>
      <c r="E119" s="10">
        <f t="shared" si="6"/>
        <v>1270.3608730000001</v>
      </c>
      <c r="F119" s="10">
        <f t="shared" si="7"/>
        <v>949.01991199999998</v>
      </c>
      <c r="G119" s="10">
        <f t="shared" si="8"/>
        <v>2307.3651039999995</v>
      </c>
      <c r="H119" s="10">
        <f t="shared" si="9"/>
        <v>158.27618999999999</v>
      </c>
    </row>
    <row r="120" spans="1:8">
      <c r="A120" s="12" t="s">
        <v>381</v>
      </c>
      <c r="B120" s="9">
        <v>1.1029</v>
      </c>
      <c r="C120" s="9" t="s">
        <v>1032</v>
      </c>
      <c r="D120" s="10">
        <f t="shared" si="5"/>
        <v>880.00056300000006</v>
      </c>
      <c r="E120" s="10">
        <f t="shared" si="6"/>
        <v>1425.3771635000003</v>
      </c>
      <c r="F120" s="10">
        <f t="shared" si="7"/>
        <v>1064.8244439999999</v>
      </c>
      <c r="G120" s="10">
        <f t="shared" si="8"/>
        <v>2588.9222479999999</v>
      </c>
      <c r="H120" s="10">
        <f t="shared" si="9"/>
        <v>177.58990499999999</v>
      </c>
    </row>
    <row r="121" spans="1:8">
      <c r="A121" s="12" t="s">
        <v>383</v>
      </c>
      <c r="B121" s="9">
        <v>0.87350000000000005</v>
      </c>
      <c r="C121" s="9" t="s">
        <v>1032</v>
      </c>
      <c r="D121" s="10">
        <f t="shared" si="5"/>
        <v>784.00354500000003</v>
      </c>
      <c r="E121" s="10">
        <f t="shared" si="6"/>
        <v>1269.8864025000003</v>
      </c>
      <c r="F121" s="10">
        <f t="shared" si="7"/>
        <v>948.66546000000005</v>
      </c>
      <c r="G121" s="10">
        <f t="shared" si="8"/>
        <v>2306.5033199999998</v>
      </c>
      <c r="H121" s="10">
        <f t="shared" si="9"/>
        <v>158.21707500000002</v>
      </c>
    </row>
    <row r="122" spans="1:8">
      <c r="A122" s="12" t="s">
        <v>384</v>
      </c>
      <c r="B122" s="9">
        <v>0.80900000000000005</v>
      </c>
      <c r="C122" s="9" t="s">
        <v>1032</v>
      </c>
      <c r="D122" s="10">
        <f t="shared" si="5"/>
        <v>757.01223000000005</v>
      </c>
      <c r="E122" s="10">
        <f t="shared" si="6"/>
        <v>1226.1673350000001</v>
      </c>
      <c r="F122" s="10">
        <f t="shared" si="7"/>
        <v>916.00524000000007</v>
      </c>
      <c r="G122" s="10">
        <f t="shared" si="8"/>
        <v>2227.0960799999998</v>
      </c>
      <c r="H122" s="10">
        <f t="shared" si="9"/>
        <v>152.77005000000003</v>
      </c>
    </row>
    <row r="123" spans="1:8">
      <c r="A123" s="12" t="s">
        <v>386</v>
      </c>
      <c r="B123" s="9">
        <v>0.89580000000000004</v>
      </c>
      <c r="C123" s="9" t="s">
        <v>1032</v>
      </c>
      <c r="D123" s="10">
        <f t="shared" si="5"/>
        <v>793.3354260000001</v>
      </c>
      <c r="E123" s="10">
        <f t="shared" si="6"/>
        <v>1285.0016770000002</v>
      </c>
      <c r="F123" s="10">
        <f t="shared" si="7"/>
        <v>959.95728800000006</v>
      </c>
      <c r="G123" s="10">
        <f t="shared" si="8"/>
        <v>2333.9572959999996</v>
      </c>
      <c r="H123" s="10">
        <f t="shared" si="9"/>
        <v>160.10031000000001</v>
      </c>
    </row>
    <row r="124" spans="1:8">
      <c r="A124" s="12" t="s">
        <v>388</v>
      </c>
      <c r="B124" s="9">
        <v>0.93910000000000005</v>
      </c>
      <c r="C124" s="9" t="s">
        <v>1032</v>
      </c>
      <c r="D124" s="10">
        <f t="shared" si="5"/>
        <v>811.45517700000005</v>
      </c>
      <c r="E124" s="10">
        <f t="shared" si="6"/>
        <v>1314.3510665000001</v>
      </c>
      <c r="F124" s="10">
        <f t="shared" si="7"/>
        <v>981.88267600000006</v>
      </c>
      <c r="G124" s="10">
        <f t="shared" si="8"/>
        <v>2387.2647919999999</v>
      </c>
      <c r="H124" s="10">
        <f t="shared" si="9"/>
        <v>163.75699500000002</v>
      </c>
    </row>
    <row r="125" spans="1:8">
      <c r="A125" s="12" t="s">
        <v>390</v>
      </c>
      <c r="B125" s="9">
        <v>0.95369999999999999</v>
      </c>
      <c r="C125" s="9" t="s">
        <v>1032</v>
      </c>
      <c r="D125" s="10">
        <f t="shared" si="5"/>
        <v>817.56483900000012</v>
      </c>
      <c r="E125" s="10">
        <f t="shared" si="6"/>
        <v>1324.2471654999999</v>
      </c>
      <c r="F125" s="10">
        <f t="shared" si="7"/>
        <v>989.275532</v>
      </c>
      <c r="G125" s="10">
        <f t="shared" si="8"/>
        <v>2405.2391439999997</v>
      </c>
      <c r="H125" s="10">
        <f t="shared" si="9"/>
        <v>164.98996499999998</v>
      </c>
    </row>
    <row r="126" spans="1:8">
      <c r="A126" s="12" t="s">
        <v>392</v>
      </c>
      <c r="B126" s="9">
        <v>0.85440000000000005</v>
      </c>
      <c r="C126" s="9" t="s">
        <v>1032</v>
      </c>
      <c r="D126" s="10">
        <f t="shared" si="5"/>
        <v>776.0107680000001</v>
      </c>
      <c r="E126" s="10">
        <f t="shared" si="6"/>
        <v>1256.9401360000002</v>
      </c>
      <c r="F126" s="10">
        <f t="shared" si="7"/>
        <v>938.99398400000007</v>
      </c>
      <c r="G126" s="10">
        <f t="shared" si="8"/>
        <v>2282.9889279999998</v>
      </c>
      <c r="H126" s="10">
        <f t="shared" si="9"/>
        <v>156.60408000000001</v>
      </c>
    </row>
    <row r="127" spans="1:8">
      <c r="A127" s="12" t="s">
        <v>394</v>
      </c>
      <c r="B127" s="9">
        <v>0.92210000000000003</v>
      </c>
      <c r="C127" s="9" t="s">
        <v>1032</v>
      </c>
      <c r="D127" s="10">
        <f t="shared" si="5"/>
        <v>804.34118699999999</v>
      </c>
      <c r="E127" s="10">
        <f t="shared" si="6"/>
        <v>1302.8282115000002</v>
      </c>
      <c r="F127" s="10">
        <f t="shared" si="7"/>
        <v>973.27455600000008</v>
      </c>
      <c r="G127" s="10">
        <f t="shared" si="8"/>
        <v>2366.335752</v>
      </c>
      <c r="H127" s="10">
        <f t="shared" si="9"/>
        <v>162.32134500000001</v>
      </c>
    </row>
    <row r="128" spans="1:8">
      <c r="A128" s="12" t="s">
        <v>396</v>
      </c>
      <c r="B128" s="9">
        <v>1.0434000000000001</v>
      </c>
      <c r="C128" s="9" t="s">
        <v>1032</v>
      </c>
      <c r="D128" s="10">
        <f t="shared" si="5"/>
        <v>855.10159800000008</v>
      </c>
      <c r="E128" s="10">
        <f t="shared" si="6"/>
        <v>1385.0471710000002</v>
      </c>
      <c r="F128" s="10">
        <f t="shared" si="7"/>
        <v>1034.6960240000001</v>
      </c>
      <c r="G128" s="10">
        <f t="shared" si="8"/>
        <v>2515.6706079999999</v>
      </c>
      <c r="H128" s="10">
        <f t="shared" si="9"/>
        <v>172.56513000000001</v>
      </c>
    </row>
    <row r="129" spans="1:8">
      <c r="A129" s="12" t="s">
        <v>398</v>
      </c>
      <c r="B129" s="9">
        <v>1.1274</v>
      </c>
      <c r="C129" s="9" t="s">
        <v>1032</v>
      </c>
      <c r="D129" s="10">
        <f t="shared" si="5"/>
        <v>890.25307799999996</v>
      </c>
      <c r="E129" s="10">
        <f t="shared" si="6"/>
        <v>1441.9836310000001</v>
      </c>
      <c r="F129" s="10">
        <f t="shared" si="7"/>
        <v>1077.230264</v>
      </c>
      <c r="G129" s="10">
        <f t="shared" si="8"/>
        <v>2619.0846879999999</v>
      </c>
      <c r="H129" s="10">
        <f t="shared" si="9"/>
        <v>179.65893</v>
      </c>
    </row>
    <row r="130" spans="1:8">
      <c r="A130" s="12" t="s">
        <v>400</v>
      </c>
      <c r="B130" s="9">
        <v>0.93659999999999999</v>
      </c>
      <c r="C130" s="9" t="s">
        <v>1032</v>
      </c>
      <c r="D130" s="10">
        <f t="shared" si="5"/>
        <v>810.4090020000001</v>
      </c>
      <c r="E130" s="10">
        <f t="shared" si="6"/>
        <v>1312.6565290000001</v>
      </c>
      <c r="F130" s="10">
        <f t="shared" si="7"/>
        <v>980.61677600000007</v>
      </c>
      <c r="G130" s="10">
        <f t="shared" si="8"/>
        <v>2384.1869919999999</v>
      </c>
      <c r="H130" s="10">
        <f t="shared" si="9"/>
        <v>163.54587000000001</v>
      </c>
    </row>
    <row r="131" spans="1:8">
      <c r="A131" s="12" t="s">
        <v>402</v>
      </c>
      <c r="B131" s="9">
        <v>0.75180000000000002</v>
      </c>
      <c r="C131" s="9" t="s">
        <v>1032</v>
      </c>
      <c r="D131" s="10">
        <f t="shared" si="5"/>
        <v>733.07574599999998</v>
      </c>
      <c r="E131" s="10">
        <f t="shared" si="6"/>
        <v>1187.3963170000002</v>
      </c>
      <c r="F131" s="10">
        <f t="shared" si="7"/>
        <v>887.04144800000006</v>
      </c>
      <c r="G131" s="10">
        <f t="shared" si="8"/>
        <v>2156.6760159999999</v>
      </c>
      <c r="H131" s="10">
        <f t="shared" si="9"/>
        <v>147.93951000000001</v>
      </c>
    </row>
    <row r="132" spans="1:8">
      <c r="A132" s="12" t="s">
        <v>404</v>
      </c>
      <c r="B132" s="9">
        <v>0.73750000000000004</v>
      </c>
      <c r="C132" s="9" t="s">
        <v>1032</v>
      </c>
      <c r="D132" s="10">
        <f t="shared" si="5"/>
        <v>727.09162500000002</v>
      </c>
      <c r="E132" s="10">
        <f t="shared" si="6"/>
        <v>1177.7035625000001</v>
      </c>
      <c r="F132" s="10">
        <f t="shared" si="7"/>
        <v>879.80050000000006</v>
      </c>
      <c r="G132" s="10">
        <f t="shared" si="8"/>
        <v>2139.0709999999999</v>
      </c>
      <c r="H132" s="10">
        <f t="shared" si="9"/>
        <v>146.731875</v>
      </c>
    </row>
    <row r="133" spans="1:8">
      <c r="A133" s="12" t="s">
        <v>405</v>
      </c>
      <c r="B133" s="9">
        <v>0.8851</v>
      </c>
      <c r="C133" s="9" t="s">
        <v>1032</v>
      </c>
      <c r="D133" s="10">
        <f t="shared" si="5"/>
        <v>788.85779700000012</v>
      </c>
      <c r="E133" s="10">
        <f t="shared" si="6"/>
        <v>1277.7490565000001</v>
      </c>
      <c r="F133" s="10">
        <f t="shared" si="7"/>
        <v>954.53923600000007</v>
      </c>
      <c r="G133" s="10">
        <f t="shared" si="8"/>
        <v>2320.7843119999998</v>
      </c>
      <c r="H133" s="10">
        <f t="shared" si="9"/>
        <v>159.19669500000001</v>
      </c>
    </row>
    <row r="134" spans="1:8">
      <c r="A134" s="12" t="s">
        <v>407</v>
      </c>
      <c r="B134" s="9">
        <v>0.93369999999999997</v>
      </c>
      <c r="C134" s="9" t="s">
        <v>1032</v>
      </c>
      <c r="D134" s="10">
        <f t="shared" ref="D134:D197" si="10">SUM((0.5*$D$4)*B134)+(0.5*$D$4)</f>
        <v>809.19543900000008</v>
      </c>
      <c r="E134" s="10">
        <f t="shared" ref="E134:E197" si="11">SUM((0.5*$E$4)*B134)+(0.5*$E$4)</f>
        <v>1310.6908655000002</v>
      </c>
      <c r="F134" s="10">
        <f t="shared" ref="F134:F197" si="12">SUM((0.5*$F$4)*B134)+(0.5*$F$4)</f>
        <v>979.14833199999998</v>
      </c>
      <c r="G134" s="10">
        <f t="shared" ref="G134:G197" si="13">SUM((0.5*$G$4)*B134)+(0.5*$G$4)</f>
        <v>2380.6167439999999</v>
      </c>
      <c r="H134" s="10">
        <f t="shared" ref="H134:H197" si="14">SUM((0.5*$H$4)*B134)+(0.5*$H$4)</f>
        <v>163.30096500000002</v>
      </c>
    </row>
    <row r="135" spans="1:8">
      <c r="A135" s="12" t="s">
        <v>409</v>
      </c>
      <c r="B135" s="9">
        <v>0.87960000000000005</v>
      </c>
      <c r="C135" s="9" t="s">
        <v>1032</v>
      </c>
      <c r="D135" s="10">
        <f t="shared" si="10"/>
        <v>786.55621200000007</v>
      </c>
      <c r="E135" s="10">
        <f t="shared" si="11"/>
        <v>1274.0210740000002</v>
      </c>
      <c r="F135" s="10">
        <f t="shared" si="12"/>
        <v>951.75425600000005</v>
      </c>
      <c r="G135" s="10">
        <f t="shared" si="13"/>
        <v>2314.0131519999995</v>
      </c>
      <c r="H135" s="10">
        <f t="shared" si="14"/>
        <v>158.73222000000001</v>
      </c>
    </row>
    <row r="136" spans="1:8">
      <c r="A136" s="12" t="s">
        <v>411</v>
      </c>
      <c r="B136" s="9">
        <v>0.95479999999999998</v>
      </c>
      <c r="C136" s="9" t="s">
        <v>1032</v>
      </c>
      <c r="D136" s="10">
        <f t="shared" si="10"/>
        <v>818.02515600000004</v>
      </c>
      <c r="E136" s="10">
        <f t="shared" si="11"/>
        <v>1324.9927620000001</v>
      </c>
      <c r="F136" s="10">
        <f t="shared" si="12"/>
        <v>989.83252800000002</v>
      </c>
      <c r="G136" s="10">
        <f t="shared" si="13"/>
        <v>2406.5933759999998</v>
      </c>
      <c r="H136" s="10">
        <f t="shared" si="14"/>
        <v>165.08286000000001</v>
      </c>
    </row>
    <row r="137" spans="1:8">
      <c r="A137" s="12" t="s">
        <v>412</v>
      </c>
      <c r="B137" s="9">
        <v>0.84219999999999995</v>
      </c>
      <c r="C137" s="9" t="s">
        <v>1032</v>
      </c>
      <c r="D137" s="10">
        <f t="shared" si="10"/>
        <v>770.90543400000001</v>
      </c>
      <c r="E137" s="10">
        <f t="shared" si="11"/>
        <v>1248.6707930000002</v>
      </c>
      <c r="F137" s="10">
        <f t="shared" si="12"/>
        <v>932.81639199999995</v>
      </c>
      <c r="G137" s="10">
        <f t="shared" si="13"/>
        <v>2267.9692639999998</v>
      </c>
      <c r="H137" s="10">
        <f t="shared" si="14"/>
        <v>155.57379</v>
      </c>
    </row>
    <row r="138" spans="1:8">
      <c r="A138" s="12" t="s">
        <v>414</v>
      </c>
      <c r="B138" s="9">
        <v>0.8347</v>
      </c>
      <c r="C138" s="9" t="s">
        <v>1032</v>
      </c>
      <c r="D138" s="10">
        <f t="shared" si="10"/>
        <v>767.76690900000006</v>
      </c>
      <c r="E138" s="10">
        <f t="shared" si="11"/>
        <v>1243.5871805000002</v>
      </c>
      <c r="F138" s="10">
        <f t="shared" si="12"/>
        <v>929.0186920000001</v>
      </c>
      <c r="G138" s="10">
        <f t="shared" si="13"/>
        <v>2258.7358639999998</v>
      </c>
      <c r="H138" s="10">
        <f t="shared" si="14"/>
        <v>154.940415</v>
      </c>
    </row>
    <row r="139" spans="1:8">
      <c r="A139" s="12" t="s">
        <v>416</v>
      </c>
      <c r="B139" s="9">
        <v>0.79349999999999998</v>
      </c>
      <c r="C139" s="9" t="s">
        <v>1032</v>
      </c>
      <c r="D139" s="10">
        <f t="shared" si="10"/>
        <v>750.52594500000009</v>
      </c>
      <c r="E139" s="10">
        <f t="shared" si="11"/>
        <v>1215.6612024999999</v>
      </c>
      <c r="F139" s="10">
        <f t="shared" si="12"/>
        <v>908.15665999999999</v>
      </c>
      <c r="G139" s="10">
        <f t="shared" si="13"/>
        <v>2208.0137199999999</v>
      </c>
      <c r="H139" s="10">
        <f t="shared" si="14"/>
        <v>151.46107499999999</v>
      </c>
    </row>
    <row r="140" spans="1:8">
      <c r="A140" s="12" t="s">
        <v>418</v>
      </c>
      <c r="B140" s="9">
        <v>1.0282</v>
      </c>
      <c r="C140" s="9" t="s">
        <v>1032</v>
      </c>
      <c r="D140" s="10">
        <f t="shared" si="10"/>
        <v>848.74085400000013</v>
      </c>
      <c r="E140" s="10">
        <f t="shared" si="11"/>
        <v>1374.7443830000002</v>
      </c>
      <c r="F140" s="10">
        <f t="shared" si="12"/>
        <v>1026.999352</v>
      </c>
      <c r="G140" s="10">
        <f t="shared" si="13"/>
        <v>2496.9575839999998</v>
      </c>
      <c r="H140" s="10">
        <f t="shared" si="14"/>
        <v>171.28149000000002</v>
      </c>
    </row>
    <row r="141" spans="1:8">
      <c r="A141" s="12" t="s">
        <v>420</v>
      </c>
      <c r="B141" s="9">
        <v>0.94910000000000005</v>
      </c>
      <c r="C141" s="9" t="s">
        <v>1032</v>
      </c>
      <c r="D141" s="10">
        <f t="shared" si="10"/>
        <v>815.63987700000007</v>
      </c>
      <c r="E141" s="10">
        <f t="shared" si="11"/>
        <v>1321.1292165</v>
      </c>
      <c r="F141" s="10">
        <f t="shared" si="12"/>
        <v>986.94627600000013</v>
      </c>
      <c r="G141" s="10">
        <f t="shared" si="13"/>
        <v>2399.575992</v>
      </c>
      <c r="H141" s="10">
        <f t="shared" si="14"/>
        <v>164.601495</v>
      </c>
    </row>
    <row r="142" spans="1:8">
      <c r="A142" s="12" t="s">
        <v>422</v>
      </c>
      <c r="B142" s="9">
        <v>0.93959999999999999</v>
      </c>
      <c r="C142" s="9" t="s">
        <v>1032</v>
      </c>
      <c r="D142" s="10">
        <f t="shared" si="10"/>
        <v>811.66441200000008</v>
      </c>
      <c r="E142" s="10">
        <f t="shared" si="11"/>
        <v>1314.6899740000001</v>
      </c>
      <c r="F142" s="10">
        <f t="shared" si="12"/>
        <v>982.1358560000001</v>
      </c>
      <c r="G142" s="10">
        <f t="shared" si="13"/>
        <v>2387.8803519999997</v>
      </c>
      <c r="H142" s="10">
        <f t="shared" si="14"/>
        <v>163.79921999999999</v>
      </c>
    </row>
    <row r="143" spans="1:8">
      <c r="A143" s="12" t="s">
        <v>423</v>
      </c>
      <c r="B143" s="9">
        <v>1.1002000000000001</v>
      </c>
      <c r="C143" s="9" t="s">
        <v>1032</v>
      </c>
      <c r="D143" s="10">
        <f t="shared" si="10"/>
        <v>878.87069400000007</v>
      </c>
      <c r="E143" s="10">
        <f t="shared" si="11"/>
        <v>1423.5470630000002</v>
      </c>
      <c r="F143" s="10">
        <f t="shared" si="12"/>
        <v>1063.4572720000001</v>
      </c>
      <c r="G143" s="10">
        <f t="shared" si="13"/>
        <v>2585.5982239999998</v>
      </c>
      <c r="H143" s="10">
        <f t="shared" si="14"/>
        <v>177.36189000000002</v>
      </c>
    </row>
    <row r="144" spans="1:8">
      <c r="A144" s="12" t="s">
        <v>425</v>
      </c>
      <c r="B144" s="9">
        <v>0.88300000000000001</v>
      </c>
      <c r="C144" s="9" t="s">
        <v>1032</v>
      </c>
      <c r="D144" s="10">
        <f t="shared" si="10"/>
        <v>787.97901000000002</v>
      </c>
      <c r="E144" s="10">
        <f t="shared" si="11"/>
        <v>1276.3256450000001</v>
      </c>
      <c r="F144" s="10">
        <f t="shared" si="12"/>
        <v>953.47587999999996</v>
      </c>
      <c r="G144" s="10">
        <f t="shared" si="13"/>
        <v>2318.1989599999997</v>
      </c>
      <c r="H144" s="10">
        <f t="shared" si="14"/>
        <v>159.01935</v>
      </c>
    </row>
    <row r="145" spans="1:8">
      <c r="A145" s="12" t="s">
        <v>427</v>
      </c>
      <c r="B145" s="9">
        <v>0.86870000000000003</v>
      </c>
      <c r="C145" s="9" t="s">
        <v>1032</v>
      </c>
      <c r="D145" s="10">
        <f t="shared" si="10"/>
        <v>781.99488900000006</v>
      </c>
      <c r="E145" s="10">
        <f t="shared" si="11"/>
        <v>1266.6328905</v>
      </c>
      <c r="F145" s="10">
        <f t="shared" si="12"/>
        <v>946.23493200000007</v>
      </c>
      <c r="G145" s="10">
        <f t="shared" si="13"/>
        <v>2300.5939439999997</v>
      </c>
      <c r="H145" s="10">
        <f t="shared" si="14"/>
        <v>157.81171499999999</v>
      </c>
    </row>
    <row r="146" spans="1:8">
      <c r="A146" s="12" t="s">
        <v>429</v>
      </c>
      <c r="B146" s="9">
        <v>0.97430000000000005</v>
      </c>
      <c r="C146" s="9" t="s">
        <v>1032</v>
      </c>
      <c r="D146" s="10">
        <f t="shared" si="10"/>
        <v>826.18532100000016</v>
      </c>
      <c r="E146" s="10">
        <f t="shared" si="11"/>
        <v>1338.2101545</v>
      </c>
      <c r="F146" s="10">
        <f t="shared" si="12"/>
        <v>999.70654800000011</v>
      </c>
      <c r="G146" s="10">
        <f t="shared" si="13"/>
        <v>2430.6002159999998</v>
      </c>
      <c r="H146" s="10">
        <f t="shared" si="14"/>
        <v>166.72963500000003</v>
      </c>
    </row>
    <row r="147" spans="1:8">
      <c r="A147" s="12" t="s">
        <v>431</v>
      </c>
      <c r="B147" s="9">
        <v>0.87619999999999998</v>
      </c>
      <c r="C147" s="9" t="s">
        <v>1032</v>
      </c>
      <c r="D147" s="10">
        <f t="shared" si="10"/>
        <v>785.13341400000002</v>
      </c>
      <c r="E147" s="10">
        <f t="shared" si="11"/>
        <v>1271.7165030000001</v>
      </c>
      <c r="F147" s="10">
        <f t="shared" si="12"/>
        <v>950.03263200000004</v>
      </c>
      <c r="G147" s="10">
        <f t="shared" si="13"/>
        <v>2309.8273439999998</v>
      </c>
      <c r="H147" s="10">
        <f t="shared" si="14"/>
        <v>158.44508999999999</v>
      </c>
    </row>
    <row r="148" spans="1:8">
      <c r="A148" s="12" t="s">
        <v>433</v>
      </c>
      <c r="B148" s="9">
        <v>0.90259999999999996</v>
      </c>
      <c r="C148" s="9" t="s">
        <v>1032</v>
      </c>
      <c r="D148" s="10">
        <f t="shared" si="10"/>
        <v>796.18102199999998</v>
      </c>
      <c r="E148" s="10">
        <f t="shared" si="11"/>
        <v>1289.610819</v>
      </c>
      <c r="F148" s="10">
        <f t="shared" si="12"/>
        <v>963.40053599999999</v>
      </c>
      <c r="G148" s="10">
        <f t="shared" si="13"/>
        <v>2342.3289119999999</v>
      </c>
      <c r="H148" s="10">
        <f t="shared" si="14"/>
        <v>160.67457000000002</v>
      </c>
    </row>
    <row r="149" spans="1:8">
      <c r="A149" s="12" t="s">
        <v>435</v>
      </c>
      <c r="B149" s="9">
        <v>0.73839999999999995</v>
      </c>
      <c r="C149" s="9" t="s">
        <v>1032</v>
      </c>
      <c r="D149" s="10">
        <f t="shared" si="10"/>
        <v>727.46824800000002</v>
      </c>
      <c r="E149" s="10">
        <f t="shared" si="11"/>
        <v>1178.313596</v>
      </c>
      <c r="F149" s="10">
        <f t="shared" si="12"/>
        <v>880.25622399999997</v>
      </c>
      <c r="G149" s="10">
        <f t="shared" si="13"/>
        <v>2140.1790079999996</v>
      </c>
      <c r="H149" s="10">
        <f t="shared" si="14"/>
        <v>146.80788000000001</v>
      </c>
    </row>
    <row r="150" spans="1:8">
      <c r="A150" s="12" t="s">
        <v>437</v>
      </c>
      <c r="B150" s="9">
        <v>0.90920000000000001</v>
      </c>
      <c r="C150" s="9" t="s">
        <v>1032</v>
      </c>
      <c r="D150" s="10">
        <f t="shared" si="10"/>
        <v>798.94292400000006</v>
      </c>
      <c r="E150" s="10">
        <f t="shared" si="11"/>
        <v>1294.084398</v>
      </c>
      <c r="F150" s="10">
        <f t="shared" si="12"/>
        <v>966.74251200000003</v>
      </c>
      <c r="G150" s="10">
        <f t="shared" si="13"/>
        <v>2350.4543039999999</v>
      </c>
      <c r="H150" s="10">
        <f t="shared" si="14"/>
        <v>161.23194000000001</v>
      </c>
    </row>
    <row r="151" spans="1:8">
      <c r="A151" s="12" t="s">
        <v>439</v>
      </c>
      <c r="B151" s="9">
        <v>0.94089999999999996</v>
      </c>
      <c r="C151" s="9" t="s">
        <v>1032</v>
      </c>
      <c r="D151" s="10">
        <f t="shared" si="10"/>
        <v>812.20842300000004</v>
      </c>
      <c r="E151" s="10">
        <f t="shared" si="11"/>
        <v>1315.5711335000001</v>
      </c>
      <c r="F151" s="10">
        <f t="shared" si="12"/>
        <v>982.79412400000001</v>
      </c>
      <c r="G151" s="10">
        <f t="shared" si="13"/>
        <v>2389.4808079999998</v>
      </c>
      <c r="H151" s="10">
        <f t="shared" si="14"/>
        <v>163.90900500000001</v>
      </c>
    </row>
    <row r="152" spans="1:8">
      <c r="A152" s="12" t="s">
        <v>440</v>
      </c>
      <c r="B152" s="9">
        <v>0.66339999999999999</v>
      </c>
      <c r="C152" s="9" t="s">
        <v>1032</v>
      </c>
      <c r="D152" s="10">
        <f t="shared" si="10"/>
        <v>696.08299800000009</v>
      </c>
      <c r="E152" s="10">
        <f t="shared" si="11"/>
        <v>1127.4774710000002</v>
      </c>
      <c r="F152" s="10">
        <f t="shared" si="12"/>
        <v>842.279224</v>
      </c>
      <c r="G152" s="10">
        <f t="shared" si="13"/>
        <v>2047.8450079999998</v>
      </c>
      <c r="H152" s="10">
        <f t="shared" si="14"/>
        <v>140.47413</v>
      </c>
    </row>
    <row r="153" spans="1:8">
      <c r="A153" s="12" t="s">
        <v>442</v>
      </c>
      <c r="B153" s="9">
        <v>0.8417</v>
      </c>
      <c r="C153" s="9" t="s">
        <v>1032</v>
      </c>
      <c r="D153" s="10">
        <f t="shared" si="10"/>
        <v>770.69619899999998</v>
      </c>
      <c r="E153" s="10">
        <f t="shared" si="11"/>
        <v>1248.3318855000002</v>
      </c>
      <c r="F153" s="10">
        <f t="shared" si="12"/>
        <v>932.56321200000002</v>
      </c>
      <c r="G153" s="10">
        <f t="shared" si="13"/>
        <v>2267.3537040000001</v>
      </c>
      <c r="H153" s="10">
        <f t="shared" si="14"/>
        <v>155.531565</v>
      </c>
    </row>
    <row r="154" spans="1:8">
      <c r="A154" s="12" t="s">
        <v>444</v>
      </c>
      <c r="B154" s="9">
        <v>0.79200000000000004</v>
      </c>
      <c r="C154" s="9" t="s">
        <v>1032</v>
      </c>
      <c r="D154" s="10">
        <f t="shared" si="10"/>
        <v>749.89823999999999</v>
      </c>
      <c r="E154" s="10">
        <f t="shared" si="11"/>
        <v>1214.6444800000002</v>
      </c>
      <c r="F154" s="10">
        <f t="shared" si="12"/>
        <v>907.39712000000009</v>
      </c>
      <c r="G154" s="10">
        <f t="shared" si="13"/>
        <v>2206.1670399999998</v>
      </c>
      <c r="H154" s="10">
        <f t="shared" si="14"/>
        <v>151.33440000000002</v>
      </c>
    </row>
    <row r="155" spans="1:8">
      <c r="A155" s="12" t="s">
        <v>445</v>
      </c>
      <c r="B155" s="9">
        <v>1.0216000000000001</v>
      </c>
      <c r="C155" s="9" t="s">
        <v>1032</v>
      </c>
      <c r="D155" s="10">
        <f t="shared" si="10"/>
        <v>845.97895200000016</v>
      </c>
      <c r="E155" s="10">
        <f t="shared" si="11"/>
        <v>1370.2708040000002</v>
      </c>
      <c r="F155" s="10">
        <f t="shared" si="12"/>
        <v>1023.6573760000001</v>
      </c>
      <c r="G155" s="10">
        <f t="shared" si="13"/>
        <v>2488.8321919999998</v>
      </c>
      <c r="H155" s="10">
        <f t="shared" si="14"/>
        <v>170.72412000000003</v>
      </c>
    </row>
    <row r="156" spans="1:8">
      <c r="A156" s="12" t="s">
        <v>447</v>
      </c>
      <c r="B156" s="9">
        <v>0.92620000000000002</v>
      </c>
      <c r="C156" s="9" t="s">
        <v>1032</v>
      </c>
      <c r="D156" s="10">
        <f t="shared" si="10"/>
        <v>806.05691400000001</v>
      </c>
      <c r="E156" s="10">
        <f t="shared" si="11"/>
        <v>1305.6072530000001</v>
      </c>
      <c r="F156" s="10">
        <f t="shared" si="12"/>
        <v>975.35063200000002</v>
      </c>
      <c r="G156" s="10">
        <f t="shared" si="13"/>
        <v>2371.3833439999999</v>
      </c>
      <c r="H156" s="10">
        <f t="shared" si="14"/>
        <v>162.66759000000002</v>
      </c>
    </row>
    <row r="157" spans="1:8">
      <c r="A157" s="12" t="s">
        <v>449</v>
      </c>
      <c r="B157" s="9">
        <v>0.89280000000000004</v>
      </c>
      <c r="C157" s="9" t="s">
        <v>1032</v>
      </c>
      <c r="D157" s="10">
        <f t="shared" si="10"/>
        <v>792.08001600000011</v>
      </c>
      <c r="E157" s="10">
        <f t="shared" si="11"/>
        <v>1282.9682320000002</v>
      </c>
      <c r="F157" s="10">
        <f t="shared" si="12"/>
        <v>958.43820800000003</v>
      </c>
      <c r="G157" s="10">
        <f t="shared" si="13"/>
        <v>2330.2639359999998</v>
      </c>
      <c r="H157" s="10">
        <f t="shared" si="14"/>
        <v>159.84696000000002</v>
      </c>
    </row>
    <row r="158" spans="1:8">
      <c r="A158" s="12" t="s">
        <v>450</v>
      </c>
      <c r="B158" s="9">
        <v>0.68610000000000004</v>
      </c>
      <c r="C158" s="9" t="s">
        <v>1032</v>
      </c>
      <c r="D158" s="10">
        <f t="shared" si="10"/>
        <v>705.582267</v>
      </c>
      <c r="E158" s="10">
        <f t="shared" si="11"/>
        <v>1142.8638715000002</v>
      </c>
      <c r="F158" s="10">
        <f t="shared" si="12"/>
        <v>853.773596</v>
      </c>
      <c r="G158" s="10">
        <f t="shared" si="13"/>
        <v>2075.791432</v>
      </c>
      <c r="H158" s="10">
        <f t="shared" si="14"/>
        <v>142.39114499999999</v>
      </c>
    </row>
    <row r="159" spans="1:8">
      <c r="A159" s="12" t="s">
        <v>451</v>
      </c>
      <c r="B159" s="9">
        <v>0.99570000000000003</v>
      </c>
      <c r="C159" s="9" t="s">
        <v>1032</v>
      </c>
      <c r="D159" s="10">
        <f t="shared" si="10"/>
        <v>835.14057900000012</v>
      </c>
      <c r="E159" s="10">
        <f t="shared" si="11"/>
        <v>1352.7153955000001</v>
      </c>
      <c r="F159" s="10">
        <f t="shared" si="12"/>
        <v>1010.5426520000001</v>
      </c>
      <c r="G159" s="10">
        <f t="shared" si="13"/>
        <v>2456.9461839999999</v>
      </c>
      <c r="H159" s="10">
        <f t="shared" si="14"/>
        <v>168.53686500000001</v>
      </c>
    </row>
    <row r="160" spans="1:8">
      <c r="A160" s="12" t="s">
        <v>453</v>
      </c>
      <c r="B160" s="9">
        <v>0.88870000000000005</v>
      </c>
      <c r="C160" s="9" t="s">
        <v>1032</v>
      </c>
      <c r="D160" s="10">
        <f t="shared" si="10"/>
        <v>790.3642890000001</v>
      </c>
      <c r="E160" s="10">
        <f t="shared" si="11"/>
        <v>1280.1891905000002</v>
      </c>
      <c r="F160" s="10">
        <f t="shared" si="12"/>
        <v>956.36213199999997</v>
      </c>
      <c r="G160" s="10">
        <f t="shared" si="13"/>
        <v>2325.2163439999999</v>
      </c>
      <c r="H160" s="10">
        <f t="shared" si="14"/>
        <v>159.50071500000001</v>
      </c>
    </row>
    <row r="161" spans="1:8">
      <c r="A161" s="12" t="s">
        <v>455</v>
      </c>
      <c r="B161" s="9">
        <v>0.9718</v>
      </c>
      <c r="C161" s="9" t="s">
        <v>1032</v>
      </c>
      <c r="D161" s="10">
        <f t="shared" si="10"/>
        <v>825.13914599999998</v>
      </c>
      <c r="E161" s="10">
        <f t="shared" si="11"/>
        <v>1336.515617</v>
      </c>
      <c r="F161" s="10">
        <f t="shared" si="12"/>
        <v>998.44064800000001</v>
      </c>
      <c r="G161" s="10">
        <f t="shared" si="13"/>
        <v>2427.5224159999998</v>
      </c>
      <c r="H161" s="10">
        <f t="shared" si="14"/>
        <v>166.51850999999999</v>
      </c>
    </row>
    <row r="162" spans="1:8">
      <c r="A162" s="12" t="s">
        <v>457</v>
      </c>
      <c r="B162" s="9">
        <v>0.97370000000000001</v>
      </c>
      <c r="C162" s="9" t="s">
        <v>1032</v>
      </c>
      <c r="D162" s="10">
        <f t="shared" si="10"/>
        <v>825.93423900000005</v>
      </c>
      <c r="E162" s="10">
        <f t="shared" si="11"/>
        <v>1337.8034655000001</v>
      </c>
      <c r="F162" s="10">
        <f t="shared" si="12"/>
        <v>999.40273200000001</v>
      </c>
      <c r="G162" s="10">
        <f t="shared" si="13"/>
        <v>2429.8615439999999</v>
      </c>
      <c r="H162" s="10">
        <f t="shared" si="14"/>
        <v>166.67896500000001</v>
      </c>
    </row>
    <row r="163" spans="1:8">
      <c r="A163" s="12" t="s">
        <v>459</v>
      </c>
      <c r="B163" s="9">
        <v>1.226</v>
      </c>
      <c r="C163" s="9" t="s">
        <v>1032</v>
      </c>
      <c r="D163" s="10">
        <f t="shared" si="10"/>
        <v>931.51422000000002</v>
      </c>
      <c r="E163" s="10">
        <f t="shared" si="11"/>
        <v>1508.81619</v>
      </c>
      <c r="F163" s="10">
        <f t="shared" si="12"/>
        <v>1127.1573600000002</v>
      </c>
      <c r="G163" s="10">
        <f t="shared" si="13"/>
        <v>2740.4731199999997</v>
      </c>
      <c r="H163" s="10">
        <f t="shared" si="14"/>
        <v>187.98570000000001</v>
      </c>
    </row>
    <row r="164" spans="1:8">
      <c r="A164" s="12" t="s">
        <v>461</v>
      </c>
      <c r="B164" s="9">
        <v>0.95589999999999997</v>
      </c>
      <c r="C164" s="9" t="s">
        <v>1032</v>
      </c>
      <c r="D164" s="10">
        <f t="shared" si="10"/>
        <v>818.48547300000007</v>
      </c>
      <c r="E164" s="10">
        <f t="shared" si="11"/>
        <v>1325.7383585000002</v>
      </c>
      <c r="F164" s="10">
        <f t="shared" si="12"/>
        <v>990.38952399999994</v>
      </c>
      <c r="G164" s="10">
        <f t="shared" si="13"/>
        <v>2407.9476079999995</v>
      </c>
      <c r="H164" s="10">
        <f t="shared" si="14"/>
        <v>165.17575500000001</v>
      </c>
    </row>
    <row r="165" spans="1:8">
      <c r="A165" s="12" t="s">
        <v>463</v>
      </c>
      <c r="B165" s="9">
        <v>1.0026999999999999</v>
      </c>
      <c r="C165" s="9" t="s">
        <v>1032</v>
      </c>
      <c r="D165" s="10">
        <f t="shared" si="10"/>
        <v>838.06986900000004</v>
      </c>
      <c r="E165" s="10">
        <f t="shared" si="11"/>
        <v>1357.4601005</v>
      </c>
      <c r="F165" s="10">
        <f t="shared" si="12"/>
        <v>1014.087172</v>
      </c>
      <c r="G165" s="10">
        <f t="shared" si="13"/>
        <v>2465.5640239999998</v>
      </c>
      <c r="H165" s="10">
        <f t="shared" si="14"/>
        <v>169.128015</v>
      </c>
    </row>
    <row r="166" spans="1:8">
      <c r="A166" s="12" t="s">
        <v>465</v>
      </c>
      <c r="B166" s="9">
        <v>0.91210000000000002</v>
      </c>
      <c r="C166" s="9" t="s">
        <v>1032</v>
      </c>
      <c r="D166" s="10">
        <f t="shared" si="10"/>
        <v>800.15648700000008</v>
      </c>
      <c r="E166" s="10">
        <f t="shared" si="11"/>
        <v>1296.0500615000001</v>
      </c>
      <c r="F166" s="10">
        <f t="shared" si="12"/>
        <v>968.21095600000001</v>
      </c>
      <c r="G166" s="10">
        <f t="shared" si="13"/>
        <v>2354.0245519999999</v>
      </c>
      <c r="H166" s="10">
        <f t="shared" si="14"/>
        <v>161.47684500000003</v>
      </c>
    </row>
    <row r="167" spans="1:8">
      <c r="A167" s="12" t="s">
        <v>466</v>
      </c>
      <c r="B167" s="9">
        <v>1.0533999999999999</v>
      </c>
      <c r="C167" s="9" t="s">
        <v>1032</v>
      </c>
      <c r="D167" s="10">
        <f t="shared" si="10"/>
        <v>859.28629799999999</v>
      </c>
      <c r="E167" s="10">
        <f t="shared" si="11"/>
        <v>1391.825321</v>
      </c>
      <c r="F167" s="10">
        <f t="shared" si="12"/>
        <v>1039.7596239999998</v>
      </c>
      <c r="G167" s="10">
        <f t="shared" si="13"/>
        <v>2527.9818079999995</v>
      </c>
      <c r="H167" s="10">
        <f t="shared" si="14"/>
        <v>173.40962999999999</v>
      </c>
    </row>
    <row r="168" spans="1:8">
      <c r="A168" s="12" t="s">
        <v>468</v>
      </c>
      <c r="B168" s="9">
        <v>0.76180000000000003</v>
      </c>
      <c r="C168" s="9" t="s">
        <v>1032</v>
      </c>
      <c r="D168" s="10">
        <f t="shared" si="10"/>
        <v>737.260446</v>
      </c>
      <c r="E168" s="10">
        <f t="shared" si="11"/>
        <v>1194.1744670000003</v>
      </c>
      <c r="F168" s="10">
        <f t="shared" si="12"/>
        <v>892.10504800000012</v>
      </c>
      <c r="G168" s="10">
        <f t="shared" si="13"/>
        <v>2168.987216</v>
      </c>
      <c r="H168" s="10">
        <f t="shared" si="14"/>
        <v>148.78401000000002</v>
      </c>
    </row>
    <row r="169" spans="1:8">
      <c r="A169" s="12" t="s">
        <v>470</v>
      </c>
      <c r="B169" s="9">
        <v>0.93500000000000005</v>
      </c>
      <c r="C169" s="9" t="s">
        <v>1032</v>
      </c>
      <c r="D169" s="10">
        <f t="shared" si="10"/>
        <v>809.73945000000003</v>
      </c>
      <c r="E169" s="10">
        <f t="shared" si="11"/>
        <v>1311.5720250000002</v>
      </c>
      <c r="F169" s="10">
        <f t="shared" si="12"/>
        <v>979.80660000000012</v>
      </c>
      <c r="G169" s="10">
        <f t="shared" si="13"/>
        <v>2382.2172</v>
      </c>
      <c r="H169" s="10">
        <f t="shared" si="14"/>
        <v>163.41075000000001</v>
      </c>
    </row>
    <row r="170" spans="1:8">
      <c r="A170" s="12" t="s">
        <v>472</v>
      </c>
      <c r="B170" s="9">
        <v>0.86029999999999995</v>
      </c>
      <c r="C170" s="9" t="s">
        <v>1032</v>
      </c>
      <c r="D170" s="10">
        <f t="shared" si="10"/>
        <v>778.4797410000001</v>
      </c>
      <c r="E170" s="10">
        <f t="shared" si="11"/>
        <v>1260.9392445000001</v>
      </c>
      <c r="F170" s="10">
        <f t="shared" si="12"/>
        <v>941.98150800000008</v>
      </c>
      <c r="G170" s="10">
        <f t="shared" si="13"/>
        <v>2290.252536</v>
      </c>
      <c r="H170" s="10">
        <f t="shared" si="14"/>
        <v>157.10233499999998</v>
      </c>
    </row>
    <row r="171" spans="1:8">
      <c r="A171" s="12" t="s">
        <v>474</v>
      </c>
      <c r="B171" s="9">
        <v>0.79169999999999996</v>
      </c>
      <c r="C171" s="9" t="s">
        <v>1032</v>
      </c>
      <c r="D171" s="10">
        <f t="shared" si="10"/>
        <v>749.7726990000001</v>
      </c>
      <c r="E171" s="10">
        <f t="shared" si="11"/>
        <v>1214.4411355000002</v>
      </c>
      <c r="F171" s="10">
        <f t="shared" si="12"/>
        <v>907.24521200000004</v>
      </c>
      <c r="G171" s="10">
        <f t="shared" si="13"/>
        <v>2205.7977039999996</v>
      </c>
      <c r="H171" s="10">
        <f t="shared" si="14"/>
        <v>151.309065</v>
      </c>
    </row>
    <row r="172" spans="1:8">
      <c r="A172" s="12" t="s">
        <v>476</v>
      </c>
      <c r="B172" s="9">
        <v>0.8992</v>
      </c>
      <c r="C172" s="9" t="s">
        <v>1032</v>
      </c>
      <c r="D172" s="10">
        <f t="shared" si="10"/>
        <v>794.75822400000004</v>
      </c>
      <c r="E172" s="10">
        <f t="shared" si="11"/>
        <v>1287.3062480000001</v>
      </c>
      <c r="F172" s="10">
        <f t="shared" si="12"/>
        <v>961.67891200000008</v>
      </c>
      <c r="G172" s="10">
        <f t="shared" si="13"/>
        <v>2338.1431039999998</v>
      </c>
      <c r="H172" s="10">
        <f t="shared" si="14"/>
        <v>160.38744000000003</v>
      </c>
    </row>
    <row r="173" spans="1:8">
      <c r="A173" s="12" t="s">
        <v>478</v>
      </c>
      <c r="B173" s="9">
        <v>0.76970000000000005</v>
      </c>
      <c r="C173" s="9" t="s">
        <v>1032</v>
      </c>
      <c r="D173" s="10">
        <f t="shared" si="10"/>
        <v>740.56635900000015</v>
      </c>
      <c r="E173" s="10">
        <f t="shared" si="11"/>
        <v>1199.5292055</v>
      </c>
      <c r="F173" s="10">
        <f t="shared" si="12"/>
        <v>896.10529200000008</v>
      </c>
      <c r="G173" s="10">
        <f t="shared" si="13"/>
        <v>2178.713064</v>
      </c>
      <c r="H173" s="10">
        <f t="shared" si="14"/>
        <v>149.451165</v>
      </c>
    </row>
    <row r="174" spans="1:8">
      <c r="A174" s="12" t="s">
        <v>480</v>
      </c>
      <c r="B174" s="9">
        <v>1.2263999999999999</v>
      </c>
      <c r="C174" s="9" t="s">
        <v>1032</v>
      </c>
      <c r="D174" s="10">
        <f t="shared" si="10"/>
        <v>931.68160799999998</v>
      </c>
      <c r="E174" s="10">
        <f t="shared" si="11"/>
        <v>1509.0873160000001</v>
      </c>
      <c r="F174" s="10">
        <f t="shared" si="12"/>
        <v>1127.3599039999999</v>
      </c>
      <c r="G174" s="10">
        <f t="shared" si="13"/>
        <v>2740.9655679999996</v>
      </c>
      <c r="H174" s="10">
        <f t="shared" si="14"/>
        <v>188.01947999999999</v>
      </c>
    </row>
    <row r="175" spans="1:8">
      <c r="A175" s="12" t="s">
        <v>482</v>
      </c>
      <c r="B175" s="9">
        <v>0.91710000000000003</v>
      </c>
      <c r="C175" s="9" t="s">
        <v>1032</v>
      </c>
      <c r="D175" s="10">
        <f t="shared" si="10"/>
        <v>802.24883700000009</v>
      </c>
      <c r="E175" s="10">
        <f t="shared" si="11"/>
        <v>1299.4391365000001</v>
      </c>
      <c r="F175" s="10">
        <f t="shared" si="12"/>
        <v>970.7427560000001</v>
      </c>
      <c r="G175" s="10">
        <f t="shared" si="13"/>
        <v>2360.1801519999999</v>
      </c>
      <c r="H175" s="10">
        <f t="shared" si="14"/>
        <v>161.89909499999999</v>
      </c>
    </row>
    <row r="176" spans="1:8">
      <c r="A176" s="12" t="s">
        <v>484</v>
      </c>
      <c r="B176" s="9">
        <v>1.0802</v>
      </c>
      <c r="C176" s="9" t="s">
        <v>1032</v>
      </c>
      <c r="D176" s="10">
        <f t="shared" si="10"/>
        <v>870.50129400000014</v>
      </c>
      <c r="E176" s="10">
        <f t="shared" si="11"/>
        <v>1409.9907630000002</v>
      </c>
      <c r="F176" s="10">
        <f t="shared" si="12"/>
        <v>1053.3300720000002</v>
      </c>
      <c r="G176" s="10">
        <f t="shared" si="13"/>
        <v>2560.9758240000001</v>
      </c>
      <c r="H176" s="10">
        <f t="shared" si="14"/>
        <v>175.67289</v>
      </c>
    </row>
    <row r="177" spans="1:8">
      <c r="A177" s="12" t="s">
        <v>486</v>
      </c>
      <c r="B177" s="9">
        <v>0.80289999999999995</v>
      </c>
      <c r="C177" s="9" t="s">
        <v>1032</v>
      </c>
      <c r="D177" s="10">
        <f t="shared" si="10"/>
        <v>754.459563</v>
      </c>
      <c r="E177" s="10">
        <f t="shared" si="11"/>
        <v>1222.0326635000001</v>
      </c>
      <c r="F177" s="10">
        <f t="shared" si="12"/>
        <v>912.91644399999996</v>
      </c>
      <c r="G177" s="10">
        <f t="shared" si="13"/>
        <v>2219.5862479999996</v>
      </c>
      <c r="H177" s="10">
        <f t="shared" si="14"/>
        <v>152.25490500000001</v>
      </c>
    </row>
    <row r="178" spans="1:8">
      <c r="A178" s="12" t="s">
        <v>488</v>
      </c>
      <c r="B178" s="9">
        <v>0.94159999999999999</v>
      </c>
      <c r="C178" s="9" t="s">
        <v>1032</v>
      </c>
      <c r="D178" s="10">
        <f t="shared" si="10"/>
        <v>812.501352</v>
      </c>
      <c r="E178" s="10">
        <f t="shared" si="11"/>
        <v>1316.0456040000001</v>
      </c>
      <c r="F178" s="10">
        <f t="shared" si="12"/>
        <v>983.14857600000005</v>
      </c>
      <c r="G178" s="10">
        <f t="shared" si="13"/>
        <v>2390.342592</v>
      </c>
      <c r="H178" s="10">
        <f t="shared" si="14"/>
        <v>163.96812</v>
      </c>
    </row>
    <row r="179" spans="1:8">
      <c r="A179" s="12" t="s">
        <v>490</v>
      </c>
      <c r="B179" s="9">
        <v>0.81379999999999997</v>
      </c>
      <c r="C179" s="9" t="s">
        <v>1032</v>
      </c>
      <c r="D179" s="10">
        <f t="shared" si="10"/>
        <v>759.02088600000002</v>
      </c>
      <c r="E179" s="10">
        <f t="shared" si="11"/>
        <v>1229.4208470000001</v>
      </c>
      <c r="F179" s="10">
        <f t="shared" si="12"/>
        <v>918.43576800000005</v>
      </c>
      <c r="G179" s="10">
        <f t="shared" si="13"/>
        <v>2233.0054559999999</v>
      </c>
      <c r="H179" s="10">
        <f t="shared" si="14"/>
        <v>153.17541</v>
      </c>
    </row>
    <row r="180" spans="1:8">
      <c r="A180" s="12" t="s">
        <v>492</v>
      </c>
      <c r="B180" s="9">
        <v>0.83599999999999997</v>
      </c>
      <c r="C180" s="9" t="s">
        <v>1032</v>
      </c>
      <c r="D180" s="10">
        <f t="shared" si="10"/>
        <v>768.31092000000001</v>
      </c>
      <c r="E180" s="10">
        <f t="shared" si="11"/>
        <v>1244.4683400000001</v>
      </c>
      <c r="F180" s="10">
        <f t="shared" si="12"/>
        <v>929.67696000000001</v>
      </c>
      <c r="G180" s="10">
        <f t="shared" si="13"/>
        <v>2260.3363199999994</v>
      </c>
      <c r="H180" s="10">
        <f t="shared" si="14"/>
        <v>155.05020000000002</v>
      </c>
    </row>
    <row r="181" spans="1:8">
      <c r="A181" s="12" t="s">
        <v>494</v>
      </c>
      <c r="B181" s="9">
        <v>1.1047</v>
      </c>
      <c r="C181" s="9" t="s">
        <v>1032</v>
      </c>
      <c r="D181" s="10">
        <f t="shared" si="10"/>
        <v>880.75380900000005</v>
      </c>
      <c r="E181" s="10">
        <f t="shared" si="11"/>
        <v>1426.5972305</v>
      </c>
      <c r="F181" s="10">
        <f t="shared" si="12"/>
        <v>1065.7358920000001</v>
      </c>
      <c r="G181" s="10">
        <f t="shared" si="13"/>
        <v>2591.1382639999997</v>
      </c>
      <c r="H181" s="10">
        <f t="shared" si="14"/>
        <v>177.74191500000001</v>
      </c>
    </row>
    <row r="182" spans="1:8">
      <c r="A182" s="12" t="s">
        <v>496</v>
      </c>
      <c r="B182" s="9">
        <v>1.0829</v>
      </c>
      <c r="C182" s="9" t="s">
        <v>1032</v>
      </c>
      <c r="D182" s="10">
        <f t="shared" si="10"/>
        <v>871.63116300000002</v>
      </c>
      <c r="E182" s="10">
        <f t="shared" si="11"/>
        <v>1411.8208635000001</v>
      </c>
      <c r="F182" s="10">
        <f t="shared" si="12"/>
        <v>1054.697244</v>
      </c>
      <c r="G182" s="10">
        <f t="shared" si="13"/>
        <v>2564.2998479999997</v>
      </c>
      <c r="H182" s="10">
        <f t="shared" si="14"/>
        <v>175.90090500000002</v>
      </c>
    </row>
    <row r="183" spans="1:8">
      <c r="A183" s="12" t="s">
        <v>498</v>
      </c>
      <c r="B183" s="9">
        <v>0.79879999999999995</v>
      </c>
      <c r="C183" s="9" t="s">
        <v>1032</v>
      </c>
      <c r="D183" s="10">
        <f t="shared" si="10"/>
        <v>752.7438360000001</v>
      </c>
      <c r="E183" s="10">
        <f t="shared" si="11"/>
        <v>1219.2536220000002</v>
      </c>
      <c r="F183" s="10">
        <f t="shared" si="12"/>
        <v>910.84036800000001</v>
      </c>
      <c r="G183" s="10">
        <f t="shared" si="13"/>
        <v>2214.5386559999997</v>
      </c>
      <c r="H183" s="10">
        <f t="shared" si="14"/>
        <v>151.90866</v>
      </c>
    </row>
    <row r="184" spans="1:8">
      <c r="A184" s="12" t="s">
        <v>500</v>
      </c>
      <c r="B184" s="9">
        <v>0.65500000000000003</v>
      </c>
      <c r="C184" s="9" t="s">
        <v>1032</v>
      </c>
      <c r="D184" s="10">
        <f t="shared" si="10"/>
        <v>692.56785000000013</v>
      </c>
      <c r="E184" s="10">
        <f t="shared" si="11"/>
        <v>1121.783825</v>
      </c>
      <c r="F184" s="10">
        <f t="shared" si="12"/>
        <v>838.02580000000012</v>
      </c>
      <c r="G184" s="10">
        <f t="shared" si="13"/>
        <v>2037.5036</v>
      </c>
      <c r="H184" s="10">
        <f t="shared" si="14"/>
        <v>139.76474999999999</v>
      </c>
    </row>
    <row r="185" spans="1:8">
      <c r="A185" s="12" t="s">
        <v>502</v>
      </c>
      <c r="B185" s="9">
        <v>0.88670000000000004</v>
      </c>
      <c r="C185" s="9" t="s">
        <v>1032</v>
      </c>
      <c r="D185" s="10">
        <f t="shared" si="10"/>
        <v>789.52734900000007</v>
      </c>
      <c r="E185" s="10">
        <f t="shared" si="11"/>
        <v>1278.8335605000002</v>
      </c>
      <c r="F185" s="10">
        <f t="shared" si="12"/>
        <v>955.34941200000003</v>
      </c>
      <c r="G185" s="10">
        <f t="shared" si="13"/>
        <v>2322.7541039999996</v>
      </c>
      <c r="H185" s="10">
        <f t="shared" si="14"/>
        <v>159.33181500000001</v>
      </c>
    </row>
    <row r="186" spans="1:8">
      <c r="A186" s="12" t="s">
        <v>504</v>
      </c>
      <c r="B186" s="9">
        <v>0.98609999999999998</v>
      </c>
      <c r="C186" s="9" t="s">
        <v>1032</v>
      </c>
      <c r="D186" s="10">
        <f t="shared" si="10"/>
        <v>831.12326700000006</v>
      </c>
      <c r="E186" s="10">
        <f t="shared" si="11"/>
        <v>1346.2083715000001</v>
      </c>
      <c r="F186" s="10">
        <f t="shared" si="12"/>
        <v>1005.681596</v>
      </c>
      <c r="G186" s="10">
        <f t="shared" si="13"/>
        <v>2445.1274319999998</v>
      </c>
      <c r="H186" s="10">
        <f t="shared" si="14"/>
        <v>167.726145</v>
      </c>
    </row>
    <row r="187" spans="1:8">
      <c r="A187" s="12" t="s">
        <v>506</v>
      </c>
      <c r="B187" s="9">
        <v>0.95499999999999996</v>
      </c>
      <c r="C187" s="9" t="s">
        <v>1032</v>
      </c>
      <c r="D187" s="10">
        <f t="shared" si="10"/>
        <v>818.10885000000007</v>
      </c>
      <c r="E187" s="10">
        <f t="shared" si="11"/>
        <v>1325.1283250000001</v>
      </c>
      <c r="F187" s="10">
        <f t="shared" si="12"/>
        <v>989.93380000000002</v>
      </c>
      <c r="G187" s="10">
        <f t="shared" si="13"/>
        <v>2406.8395999999998</v>
      </c>
      <c r="H187" s="10">
        <f t="shared" si="14"/>
        <v>165.09975</v>
      </c>
    </row>
    <row r="188" spans="1:8">
      <c r="A188" s="12" t="s">
        <v>508</v>
      </c>
      <c r="B188" s="9">
        <v>0.76629999999999998</v>
      </c>
      <c r="C188" s="9" t="s">
        <v>1032</v>
      </c>
      <c r="D188" s="10">
        <f t="shared" si="10"/>
        <v>739.14356100000009</v>
      </c>
      <c r="E188" s="10">
        <f t="shared" si="11"/>
        <v>1197.2246345000001</v>
      </c>
      <c r="F188" s="10">
        <f t="shared" si="12"/>
        <v>894.38366799999994</v>
      </c>
      <c r="G188" s="10">
        <f t="shared" si="13"/>
        <v>2174.5272559999999</v>
      </c>
      <c r="H188" s="10">
        <f t="shared" si="14"/>
        <v>149.16403500000001</v>
      </c>
    </row>
    <row r="189" spans="1:8">
      <c r="A189" s="12" t="s">
        <v>510</v>
      </c>
      <c r="B189" s="9">
        <v>0.88190000000000002</v>
      </c>
      <c r="C189" s="9" t="s">
        <v>1032</v>
      </c>
      <c r="D189" s="10">
        <f t="shared" si="10"/>
        <v>787.51869299999998</v>
      </c>
      <c r="E189" s="10">
        <f t="shared" si="11"/>
        <v>1275.5800485</v>
      </c>
      <c r="F189" s="10">
        <f t="shared" si="12"/>
        <v>952.91888400000005</v>
      </c>
      <c r="G189" s="10">
        <f t="shared" si="13"/>
        <v>2316.844728</v>
      </c>
      <c r="H189" s="10">
        <f t="shared" si="14"/>
        <v>158.926455</v>
      </c>
    </row>
    <row r="190" spans="1:8">
      <c r="A190" s="12" t="s">
        <v>512</v>
      </c>
      <c r="B190" s="9">
        <v>0.98270000000000002</v>
      </c>
      <c r="C190" s="9" t="s">
        <v>1032</v>
      </c>
      <c r="D190" s="10">
        <f t="shared" si="10"/>
        <v>829.70046900000011</v>
      </c>
      <c r="E190" s="10">
        <f t="shared" si="11"/>
        <v>1343.9038005000002</v>
      </c>
      <c r="F190" s="10">
        <f t="shared" si="12"/>
        <v>1003.9599720000001</v>
      </c>
      <c r="G190" s="10">
        <f t="shared" si="13"/>
        <v>2440.941624</v>
      </c>
      <c r="H190" s="10">
        <f t="shared" si="14"/>
        <v>167.43901500000001</v>
      </c>
    </row>
    <row r="191" spans="1:8">
      <c r="A191" s="12" t="s">
        <v>514</v>
      </c>
      <c r="B191" s="9">
        <v>1.0706</v>
      </c>
      <c r="C191" s="9" t="s">
        <v>1032</v>
      </c>
      <c r="D191" s="10">
        <f t="shared" si="10"/>
        <v>866.48398200000008</v>
      </c>
      <c r="E191" s="10">
        <f t="shared" si="11"/>
        <v>1403.4837390000002</v>
      </c>
      <c r="F191" s="10">
        <f t="shared" si="12"/>
        <v>1048.469016</v>
      </c>
      <c r="G191" s="10">
        <f t="shared" si="13"/>
        <v>2549.157072</v>
      </c>
      <c r="H191" s="10">
        <f t="shared" si="14"/>
        <v>174.86216999999999</v>
      </c>
    </row>
    <row r="192" spans="1:8">
      <c r="A192" s="12" t="s">
        <v>516</v>
      </c>
      <c r="B192" s="9">
        <v>0.67889999999999995</v>
      </c>
      <c r="C192" s="9" t="s">
        <v>1032</v>
      </c>
      <c r="D192" s="10">
        <f t="shared" si="10"/>
        <v>702.56928300000004</v>
      </c>
      <c r="E192" s="10">
        <f t="shared" si="11"/>
        <v>1137.9836035000001</v>
      </c>
      <c r="F192" s="10">
        <f t="shared" si="12"/>
        <v>850.12780399999997</v>
      </c>
      <c r="G192" s="10">
        <f t="shared" si="13"/>
        <v>2066.9273679999997</v>
      </c>
      <c r="H192" s="10">
        <f t="shared" si="14"/>
        <v>141.78310500000001</v>
      </c>
    </row>
    <row r="193" spans="1:8">
      <c r="A193" s="12" t="s">
        <v>518</v>
      </c>
      <c r="B193" s="9">
        <v>0.92279999999999995</v>
      </c>
      <c r="C193" s="9" t="s">
        <v>1032</v>
      </c>
      <c r="D193" s="10">
        <f t="shared" si="10"/>
        <v>804.63411599999995</v>
      </c>
      <c r="E193" s="10">
        <f t="shared" si="11"/>
        <v>1303.302682</v>
      </c>
      <c r="F193" s="10">
        <f t="shared" si="12"/>
        <v>973.629008</v>
      </c>
      <c r="G193" s="10">
        <f t="shared" si="13"/>
        <v>2367.1975359999997</v>
      </c>
      <c r="H193" s="10">
        <f t="shared" si="14"/>
        <v>162.38046</v>
      </c>
    </row>
    <row r="194" spans="1:8">
      <c r="A194" s="12" t="s">
        <v>520</v>
      </c>
      <c r="B194" s="9">
        <v>0.88490000000000002</v>
      </c>
      <c r="C194" s="9" t="s">
        <v>1032</v>
      </c>
      <c r="D194" s="10">
        <f t="shared" si="10"/>
        <v>788.77410300000008</v>
      </c>
      <c r="E194" s="10">
        <f t="shared" si="11"/>
        <v>1277.6134935</v>
      </c>
      <c r="F194" s="10">
        <f t="shared" si="12"/>
        <v>954.43796399999997</v>
      </c>
      <c r="G194" s="10">
        <f t="shared" si="13"/>
        <v>2320.5380879999998</v>
      </c>
      <c r="H194" s="10">
        <f t="shared" si="14"/>
        <v>159.17980499999999</v>
      </c>
    </row>
    <row r="195" spans="1:8">
      <c r="A195" s="12" t="s">
        <v>522</v>
      </c>
      <c r="B195" s="9">
        <v>0.93799999999999994</v>
      </c>
      <c r="C195" s="9" t="s">
        <v>1032</v>
      </c>
      <c r="D195" s="10">
        <f t="shared" si="10"/>
        <v>810.99486000000002</v>
      </c>
      <c r="E195" s="10">
        <f t="shared" si="11"/>
        <v>1313.60547</v>
      </c>
      <c r="F195" s="10">
        <f t="shared" si="12"/>
        <v>981.32567999999992</v>
      </c>
      <c r="G195" s="10">
        <f t="shared" si="13"/>
        <v>2385.9105599999998</v>
      </c>
      <c r="H195" s="10">
        <f t="shared" si="14"/>
        <v>163.66410000000002</v>
      </c>
    </row>
    <row r="196" spans="1:8">
      <c r="A196" s="12" t="s">
        <v>524</v>
      </c>
      <c r="B196" s="9">
        <v>1.0343</v>
      </c>
      <c r="C196" s="9" t="s">
        <v>1032</v>
      </c>
      <c r="D196" s="10">
        <f t="shared" si="10"/>
        <v>851.29352100000006</v>
      </c>
      <c r="E196" s="10">
        <f t="shared" si="11"/>
        <v>1378.8790545000002</v>
      </c>
      <c r="F196" s="10">
        <f t="shared" si="12"/>
        <v>1030.088148</v>
      </c>
      <c r="G196" s="10">
        <f t="shared" si="13"/>
        <v>2504.4674159999995</v>
      </c>
      <c r="H196" s="10">
        <f t="shared" si="14"/>
        <v>171.79663500000001</v>
      </c>
    </row>
    <row r="197" spans="1:8">
      <c r="A197" s="12" t="s">
        <v>526</v>
      </c>
      <c r="B197" s="9">
        <v>0.78539999999999999</v>
      </c>
      <c r="C197" s="9" t="s">
        <v>1032</v>
      </c>
      <c r="D197" s="10">
        <f t="shared" si="10"/>
        <v>747.13633800000002</v>
      </c>
      <c r="E197" s="10">
        <f t="shared" si="11"/>
        <v>1210.170901</v>
      </c>
      <c r="F197" s="10">
        <f t="shared" si="12"/>
        <v>904.05514400000004</v>
      </c>
      <c r="G197" s="10">
        <f t="shared" si="13"/>
        <v>2198.0416479999999</v>
      </c>
      <c r="H197" s="10">
        <f t="shared" si="14"/>
        <v>150.77703000000002</v>
      </c>
    </row>
    <row r="198" spans="1:8">
      <c r="A198" s="12" t="s">
        <v>528</v>
      </c>
      <c r="B198" s="9">
        <v>0.85329999999999995</v>
      </c>
      <c r="C198" s="9" t="s">
        <v>1032</v>
      </c>
      <c r="D198" s="10">
        <f t="shared" ref="D198:D261" si="15">SUM((0.5*$D$4)*B198)+(0.5*$D$4)</f>
        <v>775.55045100000007</v>
      </c>
      <c r="E198" s="10">
        <f t="shared" ref="E198:E261" si="16">SUM((0.5*$E$4)*B198)+(0.5*$E$4)</f>
        <v>1256.1945395</v>
      </c>
      <c r="F198" s="10">
        <f t="shared" ref="F198:F261" si="17">SUM((0.5*$F$4)*B198)+(0.5*$F$4)</f>
        <v>938.43698799999993</v>
      </c>
      <c r="G198" s="10">
        <f t="shared" ref="G198:G261" si="18">SUM((0.5*$G$4)*B198)+(0.5*$G$4)</f>
        <v>2281.6346959999996</v>
      </c>
      <c r="H198" s="10">
        <f t="shared" ref="H198:H261" si="19">SUM((0.5*$H$4)*B198)+(0.5*$H$4)</f>
        <v>156.51118500000001</v>
      </c>
    </row>
    <row r="199" spans="1:8">
      <c r="A199" s="12" t="s">
        <v>530</v>
      </c>
      <c r="B199" s="9">
        <v>0.80579999999999996</v>
      </c>
      <c r="C199" s="9" t="s">
        <v>1032</v>
      </c>
      <c r="D199" s="10">
        <f t="shared" si="15"/>
        <v>755.67312600000002</v>
      </c>
      <c r="E199" s="10">
        <f t="shared" si="16"/>
        <v>1223.998327</v>
      </c>
      <c r="F199" s="10">
        <f t="shared" si="17"/>
        <v>914.38488800000005</v>
      </c>
      <c r="G199" s="10">
        <f t="shared" si="18"/>
        <v>2223.1564959999996</v>
      </c>
      <c r="H199" s="10">
        <f t="shared" si="19"/>
        <v>152.49981</v>
      </c>
    </row>
    <row r="200" spans="1:8">
      <c r="A200" s="12" t="s">
        <v>532</v>
      </c>
      <c r="B200" s="9">
        <v>0.96160000000000001</v>
      </c>
      <c r="C200" s="9" t="s">
        <v>1032</v>
      </c>
      <c r="D200" s="10">
        <f t="shared" si="15"/>
        <v>820.87075200000004</v>
      </c>
      <c r="E200" s="10">
        <f t="shared" si="16"/>
        <v>1329.6019040000001</v>
      </c>
      <c r="F200" s="10">
        <f t="shared" si="17"/>
        <v>993.27577599999995</v>
      </c>
      <c r="G200" s="10">
        <f t="shared" si="18"/>
        <v>2414.9649919999997</v>
      </c>
      <c r="H200" s="10">
        <f t="shared" si="19"/>
        <v>165.65712000000002</v>
      </c>
    </row>
    <row r="201" spans="1:8">
      <c r="A201" s="12" t="s">
        <v>534</v>
      </c>
      <c r="B201" s="9">
        <v>0.93820000000000003</v>
      </c>
      <c r="C201" s="9" t="s">
        <v>1032</v>
      </c>
      <c r="D201" s="10">
        <f t="shared" si="15"/>
        <v>811.07855400000005</v>
      </c>
      <c r="E201" s="10">
        <f t="shared" si="16"/>
        <v>1313.7410330000002</v>
      </c>
      <c r="F201" s="10">
        <f t="shared" si="17"/>
        <v>981.42695200000003</v>
      </c>
      <c r="G201" s="10">
        <f t="shared" si="18"/>
        <v>2386.1567839999998</v>
      </c>
      <c r="H201" s="10">
        <f t="shared" si="19"/>
        <v>163.68099000000001</v>
      </c>
    </row>
    <row r="202" spans="1:8">
      <c r="A202" s="12" t="s">
        <v>536</v>
      </c>
      <c r="B202" s="9">
        <v>0.88490000000000002</v>
      </c>
      <c r="C202" s="9" t="s">
        <v>1032</v>
      </c>
      <c r="D202" s="10">
        <f t="shared" si="15"/>
        <v>788.77410300000008</v>
      </c>
      <c r="E202" s="10">
        <f t="shared" si="16"/>
        <v>1277.6134935</v>
      </c>
      <c r="F202" s="10">
        <f t="shared" si="17"/>
        <v>954.43796399999997</v>
      </c>
      <c r="G202" s="10">
        <f t="shared" si="18"/>
        <v>2320.5380879999998</v>
      </c>
      <c r="H202" s="10">
        <f t="shared" si="19"/>
        <v>159.17980499999999</v>
      </c>
    </row>
    <row r="203" spans="1:8">
      <c r="A203" s="12" t="s">
        <v>538</v>
      </c>
      <c r="B203" s="9">
        <v>1.0098</v>
      </c>
      <c r="C203" s="9" t="s">
        <v>1032</v>
      </c>
      <c r="D203" s="10">
        <f t="shared" si="15"/>
        <v>841.04100600000015</v>
      </c>
      <c r="E203" s="10">
        <f t="shared" si="16"/>
        <v>1362.2725870000002</v>
      </c>
      <c r="F203" s="10">
        <f t="shared" si="17"/>
        <v>1017.6823280000001</v>
      </c>
      <c r="G203" s="10">
        <f t="shared" si="18"/>
        <v>2474.3049759999999</v>
      </c>
      <c r="H203" s="10">
        <f t="shared" si="19"/>
        <v>169.72761000000003</v>
      </c>
    </row>
    <row r="204" spans="1:8">
      <c r="A204" s="12" t="s">
        <v>540</v>
      </c>
      <c r="B204" s="9">
        <v>0.83330000000000004</v>
      </c>
      <c r="C204" s="9" t="s">
        <v>1032</v>
      </c>
      <c r="D204" s="10">
        <f t="shared" si="15"/>
        <v>767.18105100000002</v>
      </c>
      <c r="E204" s="10">
        <f t="shared" si="16"/>
        <v>1242.6382395000001</v>
      </c>
      <c r="F204" s="10">
        <f t="shared" si="17"/>
        <v>928.30978800000003</v>
      </c>
      <c r="G204" s="10">
        <f t="shared" si="18"/>
        <v>2257.0122959999999</v>
      </c>
      <c r="H204" s="10">
        <f t="shared" si="19"/>
        <v>154.82218499999999</v>
      </c>
    </row>
    <row r="205" spans="1:8">
      <c r="A205" s="12" t="s">
        <v>542</v>
      </c>
      <c r="B205" s="9">
        <v>0.90210000000000001</v>
      </c>
      <c r="C205" s="9" t="s">
        <v>1032</v>
      </c>
      <c r="D205" s="10">
        <f t="shared" si="15"/>
        <v>795.97178700000006</v>
      </c>
      <c r="E205" s="10">
        <f t="shared" si="16"/>
        <v>1289.2719115</v>
      </c>
      <c r="F205" s="10">
        <f t="shared" si="17"/>
        <v>963.14735600000006</v>
      </c>
      <c r="G205" s="10">
        <f t="shared" si="18"/>
        <v>2341.7133519999998</v>
      </c>
      <c r="H205" s="10">
        <f t="shared" si="19"/>
        <v>160.63234499999999</v>
      </c>
    </row>
    <row r="206" spans="1:8">
      <c r="A206" s="12" t="s">
        <v>544</v>
      </c>
      <c r="B206" s="9">
        <v>0.93120000000000003</v>
      </c>
      <c r="C206" s="9" t="s">
        <v>1032</v>
      </c>
      <c r="D206" s="10">
        <f t="shared" si="15"/>
        <v>808.14926400000013</v>
      </c>
      <c r="E206" s="10">
        <f t="shared" si="16"/>
        <v>1308.9963280000002</v>
      </c>
      <c r="F206" s="10">
        <f t="shared" si="17"/>
        <v>977.88243200000011</v>
      </c>
      <c r="G206" s="10">
        <f t="shared" si="18"/>
        <v>2377.5389439999999</v>
      </c>
      <c r="H206" s="10">
        <f t="shared" si="19"/>
        <v>163.08984000000001</v>
      </c>
    </row>
    <row r="207" spans="1:8">
      <c r="A207" s="12" t="s">
        <v>546</v>
      </c>
      <c r="B207" s="9">
        <v>0.89690000000000003</v>
      </c>
      <c r="C207" s="9" t="s">
        <v>1032</v>
      </c>
      <c r="D207" s="10">
        <f t="shared" si="15"/>
        <v>793.79574300000013</v>
      </c>
      <c r="E207" s="10">
        <f t="shared" si="16"/>
        <v>1285.7472735000001</v>
      </c>
      <c r="F207" s="10">
        <f t="shared" si="17"/>
        <v>960.51428400000009</v>
      </c>
      <c r="G207" s="10">
        <f t="shared" si="18"/>
        <v>2335.3115279999997</v>
      </c>
      <c r="H207" s="10">
        <f t="shared" si="19"/>
        <v>160.19320500000001</v>
      </c>
    </row>
    <row r="208" spans="1:8">
      <c r="A208" s="12" t="s">
        <v>548</v>
      </c>
      <c r="B208" s="9">
        <v>0.93869999999999998</v>
      </c>
      <c r="C208" s="9" t="s">
        <v>1032</v>
      </c>
      <c r="D208" s="10">
        <f t="shared" si="15"/>
        <v>811.28778899999998</v>
      </c>
      <c r="E208" s="10">
        <f t="shared" si="16"/>
        <v>1314.0799405000002</v>
      </c>
      <c r="F208" s="10">
        <f t="shared" si="17"/>
        <v>981.68013199999996</v>
      </c>
      <c r="G208" s="10">
        <f t="shared" si="18"/>
        <v>2386.772344</v>
      </c>
      <c r="H208" s="10">
        <f t="shared" si="19"/>
        <v>163.72321500000001</v>
      </c>
    </row>
    <row r="209" spans="1:8">
      <c r="A209" s="12" t="s">
        <v>550</v>
      </c>
      <c r="B209" s="9">
        <v>0.88829999999999998</v>
      </c>
      <c r="C209" s="9" t="s">
        <v>1032</v>
      </c>
      <c r="D209" s="10">
        <f t="shared" si="15"/>
        <v>790.19690100000003</v>
      </c>
      <c r="E209" s="10">
        <f t="shared" si="16"/>
        <v>1279.9180645000001</v>
      </c>
      <c r="F209" s="10">
        <f t="shared" si="17"/>
        <v>956.15958799999999</v>
      </c>
      <c r="G209" s="10">
        <f t="shared" si="18"/>
        <v>2324.7238959999995</v>
      </c>
      <c r="H209" s="10">
        <f t="shared" si="19"/>
        <v>159.46693500000001</v>
      </c>
    </row>
    <row r="210" spans="1:8">
      <c r="A210" s="12" t="s">
        <v>552</v>
      </c>
      <c r="B210" s="9">
        <v>0.37659999999999999</v>
      </c>
      <c r="C210" s="9" t="s">
        <v>1032</v>
      </c>
      <c r="D210" s="10">
        <f t="shared" si="15"/>
        <v>576.06580200000008</v>
      </c>
      <c r="E210" s="10">
        <f t="shared" si="16"/>
        <v>933.08012900000006</v>
      </c>
      <c r="F210" s="10">
        <f t="shared" si="17"/>
        <v>697.05517600000007</v>
      </c>
      <c r="G210" s="10">
        <f t="shared" si="18"/>
        <v>1694.7597919999998</v>
      </c>
      <c r="H210" s="10">
        <f t="shared" si="19"/>
        <v>116.25387000000001</v>
      </c>
    </row>
    <row r="211" spans="1:8">
      <c r="A211" s="12" t="s">
        <v>554</v>
      </c>
      <c r="B211" s="9">
        <v>0.76739999999999997</v>
      </c>
      <c r="C211" s="9" t="s">
        <v>1032</v>
      </c>
      <c r="D211" s="10">
        <f t="shared" si="15"/>
        <v>739.60387800000001</v>
      </c>
      <c r="E211" s="10">
        <f t="shared" si="16"/>
        <v>1197.9702310000002</v>
      </c>
      <c r="F211" s="10">
        <f t="shared" si="17"/>
        <v>894.94066399999997</v>
      </c>
      <c r="G211" s="10">
        <f t="shared" si="18"/>
        <v>2175.881488</v>
      </c>
      <c r="H211" s="10">
        <f t="shared" si="19"/>
        <v>149.25693000000001</v>
      </c>
    </row>
    <row r="212" spans="1:8">
      <c r="A212" s="12" t="s">
        <v>556</v>
      </c>
      <c r="B212" s="9">
        <v>0.91049999999999998</v>
      </c>
      <c r="C212" s="9" t="s">
        <v>1032</v>
      </c>
      <c r="D212" s="10">
        <f t="shared" si="15"/>
        <v>799.48693500000002</v>
      </c>
      <c r="E212" s="10">
        <f t="shared" si="16"/>
        <v>1294.9655575000002</v>
      </c>
      <c r="F212" s="10">
        <f t="shared" si="17"/>
        <v>967.40077999999994</v>
      </c>
      <c r="G212" s="10">
        <f t="shared" si="18"/>
        <v>2352.05476</v>
      </c>
      <c r="H212" s="10">
        <f t="shared" si="19"/>
        <v>161.341725</v>
      </c>
    </row>
    <row r="213" spans="1:8">
      <c r="A213" s="12" t="s">
        <v>558</v>
      </c>
      <c r="B213" s="9">
        <v>0.84260000000000002</v>
      </c>
      <c r="C213" s="9" t="s">
        <v>1032</v>
      </c>
      <c r="D213" s="10">
        <f t="shared" si="15"/>
        <v>771.07282200000009</v>
      </c>
      <c r="E213" s="10">
        <f t="shared" si="16"/>
        <v>1248.9419190000001</v>
      </c>
      <c r="F213" s="10">
        <f t="shared" si="17"/>
        <v>933.01893600000005</v>
      </c>
      <c r="G213" s="10">
        <f t="shared" si="18"/>
        <v>2268.4617119999998</v>
      </c>
      <c r="H213" s="10">
        <f t="shared" si="19"/>
        <v>155.60757000000001</v>
      </c>
    </row>
    <row r="214" spans="1:8">
      <c r="A214" s="12" t="s">
        <v>560</v>
      </c>
      <c r="B214" s="9">
        <v>1.0533999999999999</v>
      </c>
      <c r="C214" s="9" t="s">
        <v>1032</v>
      </c>
      <c r="D214" s="10">
        <f t="shared" si="15"/>
        <v>859.28629799999999</v>
      </c>
      <c r="E214" s="10">
        <f t="shared" si="16"/>
        <v>1391.825321</v>
      </c>
      <c r="F214" s="10">
        <f t="shared" si="17"/>
        <v>1039.7596239999998</v>
      </c>
      <c r="G214" s="10">
        <f t="shared" si="18"/>
        <v>2527.9818079999995</v>
      </c>
      <c r="H214" s="10">
        <f t="shared" si="19"/>
        <v>173.40962999999999</v>
      </c>
    </row>
    <row r="215" spans="1:8">
      <c r="A215" s="12" t="s">
        <v>562</v>
      </c>
      <c r="B215" s="9">
        <v>0.9607</v>
      </c>
      <c r="C215" s="9" t="s">
        <v>1032</v>
      </c>
      <c r="D215" s="10">
        <f t="shared" si="15"/>
        <v>820.49412900000004</v>
      </c>
      <c r="E215" s="10">
        <f t="shared" si="16"/>
        <v>1328.9918705</v>
      </c>
      <c r="F215" s="10">
        <f t="shared" si="17"/>
        <v>992.82005200000003</v>
      </c>
      <c r="G215" s="10">
        <f t="shared" si="18"/>
        <v>2413.856984</v>
      </c>
      <c r="H215" s="10">
        <f t="shared" si="19"/>
        <v>165.58111500000001</v>
      </c>
    </row>
    <row r="216" spans="1:8">
      <c r="A216" s="12" t="s">
        <v>563</v>
      </c>
      <c r="B216" s="9">
        <v>0.95979999999999999</v>
      </c>
      <c r="C216" s="9" t="s">
        <v>1032</v>
      </c>
      <c r="D216" s="10">
        <f t="shared" si="15"/>
        <v>820.11750600000005</v>
      </c>
      <c r="E216" s="10">
        <f t="shared" si="16"/>
        <v>1328.3818370000001</v>
      </c>
      <c r="F216" s="10">
        <f t="shared" si="17"/>
        <v>992.364328</v>
      </c>
      <c r="G216" s="10">
        <f t="shared" si="18"/>
        <v>2412.7489759999999</v>
      </c>
      <c r="H216" s="10">
        <f t="shared" si="19"/>
        <v>165.50511</v>
      </c>
    </row>
    <row r="217" spans="1:8">
      <c r="A217" s="12" t="s">
        <v>565</v>
      </c>
      <c r="B217" s="9">
        <v>1.0779000000000001</v>
      </c>
      <c r="C217" s="9" t="s">
        <v>1032</v>
      </c>
      <c r="D217" s="10">
        <f t="shared" si="15"/>
        <v>869.53881300000012</v>
      </c>
      <c r="E217" s="10">
        <f t="shared" si="16"/>
        <v>1408.4317885</v>
      </c>
      <c r="F217" s="10">
        <f t="shared" si="17"/>
        <v>1052.1654440000002</v>
      </c>
      <c r="G217" s="10">
        <f t="shared" si="18"/>
        <v>2558.1442479999996</v>
      </c>
      <c r="H217" s="10">
        <f t="shared" si="19"/>
        <v>175.478655</v>
      </c>
    </row>
    <row r="218" spans="1:8">
      <c r="A218" s="12" t="s">
        <v>566</v>
      </c>
      <c r="B218" s="9">
        <v>0.74970000000000003</v>
      </c>
      <c r="C218" s="9" t="s">
        <v>1032</v>
      </c>
      <c r="D218" s="10">
        <f t="shared" si="15"/>
        <v>732.19695900000011</v>
      </c>
      <c r="E218" s="10">
        <f t="shared" si="16"/>
        <v>1185.9729055000003</v>
      </c>
      <c r="F218" s="10">
        <f t="shared" si="17"/>
        <v>885.97809200000006</v>
      </c>
      <c r="G218" s="10">
        <f t="shared" si="18"/>
        <v>2154.0906639999998</v>
      </c>
      <c r="H218" s="10">
        <f t="shared" si="19"/>
        <v>147.76216500000001</v>
      </c>
    </row>
    <row r="219" spans="1:8">
      <c r="A219" s="12" t="s">
        <v>568</v>
      </c>
      <c r="B219" s="9">
        <v>0.88170000000000004</v>
      </c>
      <c r="C219" s="9" t="s">
        <v>1032</v>
      </c>
      <c r="D219" s="10">
        <f t="shared" si="15"/>
        <v>787.43499900000006</v>
      </c>
      <c r="E219" s="10">
        <f t="shared" si="16"/>
        <v>1275.4444855000002</v>
      </c>
      <c r="F219" s="10">
        <f t="shared" si="17"/>
        <v>952.81761200000005</v>
      </c>
      <c r="G219" s="10">
        <f t="shared" si="18"/>
        <v>2316.5985039999996</v>
      </c>
      <c r="H219" s="10">
        <f t="shared" si="19"/>
        <v>158.90956500000001</v>
      </c>
    </row>
    <row r="220" spans="1:8">
      <c r="A220" s="12" t="s">
        <v>570</v>
      </c>
      <c r="B220" s="9">
        <v>0.79149999999999998</v>
      </c>
      <c r="C220" s="9" t="s">
        <v>1032</v>
      </c>
      <c r="D220" s="10">
        <f t="shared" si="15"/>
        <v>749.68900500000007</v>
      </c>
      <c r="E220" s="10">
        <f t="shared" si="16"/>
        <v>1214.3055724999999</v>
      </c>
      <c r="F220" s="10">
        <f t="shared" si="17"/>
        <v>907.14394000000004</v>
      </c>
      <c r="G220" s="10">
        <f t="shared" si="18"/>
        <v>2205.5514799999996</v>
      </c>
      <c r="H220" s="10">
        <f t="shared" si="19"/>
        <v>151.29217499999999</v>
      </c>
    </row>
    <row r="221" spans="1:8">
      <c r="A221" s="12" t="s">
        <v>1141</v>
      </c>
      <c r="B221" s="9">
        <v>0.80369999999999997</v>
      </c>
      <c r="C221" s="9" t="s">
        <v>1032</v>
      </c>
      <c r="D221" s="10">
        <f t="shared" si="15"/>
        <v>754.79433900000004</v>
      </c>
      <c r="E221" s="10">
        <f t="shared" si="16"/>
        <v>1222.5749155000001</v>
      </c>
      <c r="F221" s="10">
        <f t="shared" si="17"/>
        <v>913.32153199999993</v>
      </c>
      <c r="G221" s="10">
        <f t="shared" si="18"/>
        <v>2220.5711439999995</v>
      </c>
      <c r="H221" s="10">
        <f t="shared" si="19"/>
        <v>152.32246500000002</v>
      </c>
    </row>
    <row r="222" spans="1:8">
      <c r="A222" s="12" t="s">
        <v>1042</v>
      </c>
      <c r="B222" s="9">
        <v>0.82509999999999994</v>
      </c>
      <c r="C222" s="9" t="s">
        <v>1032</v>
      </c>
      <c r="D222" s="10">
        <f t="shared" si="15"/>
        <v>763.74959699999999</v>
      </c>
      <c r="E222" s="10">
        <f t="shared" si="16"/>
        <v>1237.0801565000002</v>
      </c>
      <c r="F222" s="10">
        <f t="shared" si="17"/>
        <v>924.15763600000002</v>
      </c>
      <c r="G222" s="10">
        <f t="shared" si="18"/>
        <v>2246.9171119999996</v>
      </c>
      <c r="H222" s="10">
        <f t="shared" si="19"/>
        <v>154.129695</v>
      </c>
    </row>
    <row r="223" spans="1:8">
      <c r="A223" s="12" t="s">
        <v>572</v>
      </c>
      <c r="B223" s="9">
        <v>0.84960000000000002</v>
      </c>
      <c r="C223" s="9" t="s">
        <v>1032</v>
      </c>
      <c r="D223" s="10">
        <f t="shared" si="15"/>
        <v>774.00211200000012</v>
      </c>
      <c r="E223" s="10">
        <f t="shared" si="16"/>
        <v>1253.6866240000002</v>
      </c>
      <c r="F223" s="10">
        <f t="shared" si="17"/>
        <v>936.56345600000009</v>
      </c>
      <c r="G223" s="10">
        <f t="shared" si="18"/>
        <v>2277.0795520000001</v>
      </c>
      <c r="H223" s="10">
        <f t="shared" si="19"/>
        <v>156.19872000000001</v>
      </c>
    </row>
    <row r="224" spans="1:8">
      <c r="A224" s="12" t="s">
        <v>574</v>
      </c>
      <c r="B224" s="9">
        <v>0.72560000000000002</v>
      </c>
      <c r="C224" s="9" t="s">
        <v>1032</v>
      </c>
      <c r="D224" s="10">
        <f t="shared" si="15"/>
        <v>722.11183200000005</v>
      </c>
      <c r="E224" s="10">
        <f t="shared" si="16"/>
        <v>1169.6375640000001</v>
      </c>
      <c r="F224" s="10">
        <f t="shared" si="17"/>
        <v>873.7748160000001</v>
      </c>
      <c r="G224" s="10">
        <f t="shared" si="18"/>
        <v>2124.4206719999997</v>
      </c>
      <c r="H224" s="10">
        <f t="shared" si="19"/>
        <v>145.72692000000001</v>
      </c>
    </row>
    <row r="225" spans="1:8">
      <c r="A225" s="12" t="s">
        <v>576</v>
      </c>
      <c r="B225" s="9">
        <v>1.0077</v>
      </c>
      <c r="C225" s="9" t="s">
        <v>1032</v>
      </c>
      <c r="D225" s="10">
        <f t="shared" si="15"/>
        <v>840.16221900000005</v>
      </c>
      <c r="E225" s="10">
        <f t="shared" si="16"/>
        <v>1360.8491755</v>
      </c>
      <c r="F225" s="10">
        <f t="shared" si="17"/>
        <v>1016.618972</v>
      </c>
      <c r="G225" s="10">
        <f t="shared" si="18"/>
        <v>2471.7196239999998</v>
      </c>
      <c r="H225" s="10">
        <f t="shared" si="19"/>
        <v>169.55026500000002</v>
      </c>
    </row>
    <row r="226" spans="1:8">
      <c r="A226" s="12" t="s">
        <v>578</v>
      </c>
      <c r="B226" s="9">
        <v>0.8458</v>
      </c>
      <c r="C226" s="9" t="s">
        <v>1032</v>
      </c>
      <c r="D226" s="10">
        <f t="shared" si="15"/>
        <v>772.41192599999999</v>
      </c>
      <c r="E226" s="10">
        <f t="shared" si="16"/>
        <v>1251.1109270000002</v>
      </c>
      <c r="F226" s="10">
        <f t="shared" si="17"/>
        <v>934.63928800000008</v>
      </c>
      <c r="G226" s="10">
        <f t="shared" si="18"/>
        <v>2272.401296</v>
      </c>
      <c r="H226" s="10">
        <f t="shared" si="19"/>
        <v>155.87781000000001</v>
      </c>
    </row>
    <row r="227" spans="1:8">
      <c r="A227" s="12" t="s">
        <v>580</v>
      </c>
      <c r="B227" s="9">
        <v>0.81289999999999996</v>
      </c>
      <c r="C227" s="9" t="s">
        <v>1032</v>
      </c>
      <c r="D227" s="10">
        <f t="shared" si="15"/>
        <v>758.64426300000002</v>
      </c>
      <c r="E227" s="10">
        <f t="shared" si="16"/>
        <v>1228.8108135000002</v>
      </c>
      <c r="F227" s="10">
        <f t="shared" si="17"/>
        <v>917.98004400000002</v>
      </c>
      <c r="G227" s="10">
        <f t="shared" si="18"/>
        <v>2231.8974479999997</v>
      </c>
      <c r="H227" s="10">
        <f t="shared" si="19"/>
        <v>153.09940499999999</v>
      </c>
    </row>
    <row r="228" spans="1:8">
      <c r="A228" s="12" t="s">
        <v>582</v>
      </c>
      <c r="B228" s="9">
        <v>0.87990000000000002</v>
      </c>
      <c r="C228" s="9" t="s">
        <v>1032</v>
      </c>
      <c r="D228" s="10">
        <f t="shared" si="15"/>
        <v>786.68175300000007</v>
      </c>
      <c r="E228" s="10">
        <f t="shared" si="16"/>
        <v>1274.2244185</v>
      </c>
      <c r="F228" s="10">
        <f t="shared" si="17"/>
        <v>951.90616399999999</v>
      </c>
      <c r="G228" s="10">
        <f t="shared" si="18"/>
        <v>2314.3824879999997</v>
      </c>
      <c r="H228" s="10">
        <f t="shared" si="19"/>
        <v>158.75755500000002</v>
      </c>
    </row>
    <row r="229" spans="1:8">
      <c r="A229" s="12" t="s">
        <v>584</v>
      </c>
      <c r="B229" s="9">
        <v>1.0143</v>
      </c>
      <c r="C229" s="9" t="s">
        <v>1032</v>
      </c>
      <c r="D229" s="10">
        <f t="shared" si="15"/>
        <v>842.92412100000001</v>
      </c>
      <c r="E229" s="10">
        <f t="shared" si="16"/>
        <v>1365.3227545</v>
      </c>
      <c r="F229" s="10">
        <f t="shared" si="17"/>
        <v>1019.960948</v>
      </c>
      <c r="G229" s="10">
        <f t="shared" si="18"/>
        <v>2479.8450159999998</v>
      </c>
      <c r="H229" s="10">
        <f t="shared" si="19"/>
        <v>170.10763500000002</v>
      </c>
    </row>
    <row r="230" spans="1:8">
      <c r="A230" s="12" t="s">
        <v>586</v>
      </c>
      <c r="B230" s="9">
        <v>0.98160000000000003</v>
      </c>
      <c r="C230" s="9" t="s">
        <v>1032</v>
      </c>
      <c r="D230" s="10">
        <f t="shared" si="15"/>
        <v>829.24015200000008</v>
      </c>
      <c r="E230" s="10">
        <f t="shared" si="16"/>
        <v>1343.1582040000003</v>
      </c>
      <c r="F230" s="10">
        <f t="shared" si="17"/>
        <v>1003.4029760000001</v>
      </c>
      <c r="G230" s="10">
        <f t="shared" si="18"/>
        <v>2439.5873919999999</v>
      </c>
      <c r="H230" s="10">
        <f t="shared" si="19"/>
        <v>167.34612000000001</v>
      </c>
    </row>
    <row r="231" spans="1:8">
      <c r="A231" s="12" t="s">
        <v>588</v>
      </c>
      <c r="B231" s="9">
        <v>0.91979999999999995</v>
      </c>
      <c r="C231" s="9" t="s">
        <v>1032</v>
      </c>
      <c r="D231" s="10">
        <f t="shared" si="15"/>
        <v>803.37870599999997</v>
      </c>
      <c r="E231" s="10">
        <f t="shared" si="16"/>
        <v>1301.269237</v>
      </c>
      <c r="F231" s="10">
        <f t="shared" si="17"/>
        <v>972.10992800000008</v>
      </c>
      <c r="G231" s="10">
        <f t="shared" si="18"/>
        <v>2363.5041759999995</v>
      </c>
      <c r="H231" s="10">
        <f t="shared" si="19"/>
        <v>162.12711000000002</v>
      </c>
    </row>
    <row r="232" spans="1:8">
      <c r="A232" s="12" t="s">
        <v>590</v>
      </c>
      <c r="B232" s="9">
        <v>0.88490000000000002</v>
      </c>
      <c r="C232" s="9" t="s">
        <v>1032</v>
      </c>
      <c r="D232" s="10">
        <f t="shared" si="15"/>
        <v>788.77410300000008</v>
      </c>
      <c r="E232" s="10">
        <f t="shared" si="16"/>
        <v>1277.6134935</v>
      </c>
      <c r="F232" s="10">
        <f t="shared" si="17"/>
        <v>954.43796399999997</v>
      </c>
      <c r="G232" s="10">
        <f t="shared" si="18"/>
        <v>2320.5380879999998</v>
      </c>
      <c r="H232" s="10">
        <f t="shared" si="19"/>
        <v>159.17980499999999</v>
      </c>
    </row>
    <row r="233" spans="1:8">
      <c r="A233" s="12" t="s">
        <v>592</v>
      </c>
      <c r="B233" s="9">
        <v>0.81379999999999997</v>
      </c>
      <c r="C233" s="9" t="s">
        <v>1032</v>
      </c>
      <c r="D233" s="10">
        <f t="shared" si="15"/>
        <v>759.02088600000002</v>
      </c>
      <c r="E233" s="10">
        <f t="shared" si="16"/>
        <v>1229.4208470000001</v>
      </c>
      <c r="F233" s="10">
        <f t="shared" si="17"/>
        <v>918.43576800000005</v>
      </c>
      <c r="G233" s="10">
        <f t="shared" si="18"/>
        <v>2233.0054559999999</v>
      </c>
      <c r="H233" s="10">
        <f t="shared" si="19"/>
        <v>153.17541</v>
      </c>
    </row>
    <row r="234" spans="1:8">
      <c r="A234" s="12" t="s">
        <v>594</v>
      </c>
      <c r="B234" s="9">
        <v>0.76829999999999998</v>
      </c>
      <c r="C234" s="9" t="s">
        <v>1032</v>
      </c>
      <c r="D234" s="10">
        <f t="shared" si="15"/>
        <v>739.980501</v>
      </c>
      <c r="E234" s="10">
        <f t="shared" si="16"/>
        <v>1198.5802645000001</v>
      </c>
      <c r="F234" s="10">
        <f t="shared" si="17"/>
        <v>895.396388</v>
      </c>
      <c r="G234" s="10">
        <f t="shared" si="18"/>
        <v>2176.9894959999997</v>
      </c>
      <c r="H234" s="10">
        <f t="shared" si="19"/>
        <v>149.33293500000002</v>
      </c>
    </row>
    <row r="235" spans="1:8">
      <c r="A235" s="12" t="s">
        <v>596</v>
      </c>
      <c r="B235" s="9">
        <v>0.87439999999999996</v>
      </c>
      <c r="C235" s="9" t="s">
        <v>1032</v>
      </c>
      <c r="D235" s="10">
        <f t="shared" si="15"/>
        <v>784.38016800000003</v>
      </c>
      <c r="E235" s="10">
        <f t="shared" si="16"/>
        <v>1270.4964359999999</v>
      </c>
      <c r="F235" s="10">
        <f t="shared" si="17"/>
        <v>949.12118400000008</v>
      </c>
      <c r="G235" s="10">
        <f t="shared" si="18"/>
        <v>2307.611328</v>
      </c>
      <c r="H235" s="10">
        <f t="shared" si="19"/>
        <v>158.29308</v>
      </c>
    </row>
    <row r="236" spans="1:8">
      <c r="A236" s="12" t="s">
        <v>598</v>
      </c>
      <c r="B236" s="9">
        <v>0.74680000000000002</v>
      </c>
      <c r="C236" s="9" t="s">
        <v>1032</v>
      </c>
      <c r="D236" s="10">
        <f t="shared" si="15"/>
        <v>730.98339600000008</v>
      </c>
      <c r="E236" s="10">
        <f t="shared" si="16"/>
        <v>1184.0072420000001</v>
      </c>
      <c r="F236" s="10">
        <f t="shared" si="17"/>
        <v>884.50964799999997</v>
      </c>
      <c r="G236" s="10">
        <f t="shared" si="18"/>
        <v>2150.5204159999998</v>
      </c>
      <c r="H236" s="10">
        <f t="shared" si="19"/>
        <v>147.51726000000002</v>
      </c>
    </row>
    <row r="237" spans="1:8">
      <c r="A237" s="12" t="s">
        <v>600</v>
      </c>
      <c r="B237" s="9">
        <v>0.89459999999999995</v>
      </c>
      <c r="C237" s="9" t="s">
        <v>1032</v>
      </c>
      <c r="D237" s="10">
        <f t="shared" si="15"/>
        <v>792.8332620000001</v>
      </c>
      <c r="E237" s="10">
        <f t="shared" si="16"/>
        <v>1284.1882989999999</v>
      </c>
      <c r="F237" s="10">
        <f t="shared" si="17"/>
        <v>959.34965599999998</v>
      </c>
      <c r="G237" s="10">
        <f t="shared" si="18"/>
        <v>2332.4799519999997</v>
      </c>
      <c r="H237" s="10">
        <f t="shared" si="19"/>
        <v>159.99896999999999</v>
      </c>
    </row>
    <row r="238" spans="1:8">
      <c r="A238" s="12" t="s">
        <v>602</v>
      </c>
      <c r="B238" s="9">
        <v>0.84419999999999995</v>
      </c>
      <c r="C238" s="9" t="s">
        <v>1032</v>
      </c>
      <c r="D238" s="10">
        <f t="shared" si="15"/>
        <v>771.74237400000004</v>
      </c>
      <c r="E238" s="10">
        <f t="shared" si="16"/>
        <v>1250.026423</v>
      </c>
      <c r="F238" s="10">
        <f t="shared" si="17"/>
        <v>933.82911200000001</v>
      </c>
      <c r="G238" s="10">
        <f t="shared" si="18"/>
        <v>2270.4315039999997</v>
      </c>
      <c r="H238" s="10">
        <f t="shared" si="19"/>
        <v>155.74268999999998</v>
      </c>
    </row>
    <row r="239" spans="1:8">
      <c r="A239" s="12" t="s">
        <v>604</v>
      </c>
      <c r="B239" s="9">
        <v>0.7147</v>
      </c>
      <c r="C239" s="9" t="s">
        <v>1032</v>
      </c>
      <c r="D239" s="10">
        <f t="shared" si="15"/>
        <v>717.55050900000003</v>
      </c>
      <c r="E239" s="10">
        <f t="shared" si="16"/>
        <v>1162.2493805000001</v>
      </c>
      <c r="F239" s="10">
        <f t="shared" si="17"/>
        <v>868.255492</v>
      </c>
      <c r="G239" s="10">
        <f t="shared" si="18"/>
        <v>2111.0014639999999</v>
      </c>
      <c r="H239" s="10">
        <f t="shared" si="19"/>
        <v>144.80641500000002</v>
      </c>
    </row>
    <row r="240" spans="1:8">
      <c r="A240" s="12" t="s">
        <v>606</v>
      </c>
      <c r="B240" s="9">
        <v>0.80449999999999999</v>
      </c>
      <c r="C240" s="9" t="s">
        <v>1032</v>
      </c>
      <c r="D240" s="10">
        <f t="shared" si="15"/>
        <v>755.12911500000007</v>
      </c>
      <c r="E240" s="10">
        <f t="shared" si="16"/>
        <v>1223.1171675000001</v>
      </c>
      <c r="F240" s="10">
        <f t="shared" si="17"/>
        <v>913.72662000000003</v>
      </c>
      <c r="G240" s="10">
        <f t="shared" si="18"/>
        <v>2221.5560399999999</v>
      </c>
      <c r="H240" s="10">
        <f t="shared" si="19"/>
        <v>152.39002500000001</v>
      </c>
    </row>
    <row r="241" spans="1:8">
      <c r="A241" s="12" t="s">
        <v>608</v>
      </c>
      <c r="B241" s="9">
        <v>0.79810000000000003</v>
      </c>
      <c r="C241" s="9" t="s">
        <v>1032</v>
      </c>
      <c r="D241" s="10">
        <f t="shared" si="15"/>
        <v>752.45090700000014</v>
      </c>
      <c r="E241" s="10">
        <f t="shared" si="16"/>
        <v>1218.7791515000001</v>
      </c>
      <c r="F241" s="10">
        <f t="shared" si="17"/>
        <v>910.48591600000009</v>
      </c>
      <c r="G241" s="10">
        <f t="shared" si="18"/>
        <v>2213.676872</v>
      </c>
      <c r="H241" s="10">
        <f t="shared" si="19"/>
        <v>151.84954500000001</v>
      </c>
    </row>
    <row r="242" spans="1:8">
      <c r="A242" s="12" t="s">
        <v>610</v>
      </c>
      <c r="B242" s="9">
        <v>0.76039999999999996</v>
      </c>
      <c r="C242" s="9" t="s">
        <v>1032</v>
      </c>
      <c r="D242" s="10">
        <f t="shared" si="15"/>
        <v>736.67458800000009</v>
      </c>
      <c r="E242" s="10">
        <f t="shared" si="16"/>
        <v>1193.2255260000002</v>
      </c>
      <c r="F242" s="10">
        <f t="shared" si="17"/>
        <v>891.39614400000005</v>
      </c>
      <c r="G242" s="10">
        <f t="shared" si="18"/>
        <v>2167.2636479999996</v>
      </c>
      <c r="H242" s="10">
        <f t="shared" si="19"/>
        <v>148.66577999999998</v>
      </c>
    </row>
    <row r="243" spans="1:8">
      <c r="A243" s="12" t="s">
        <v>612</v>
      </c>
      <c r="B243" s="9">
        <v>1.2623</v>
      </c>
      <c r="C243" s="9" t="s">
        <v>1032</v>
      </c>
      <c r="D243" s="10">
        <f t="shared" si="15"/>
        <v>946.70468100000005</v>
      </c>
      <c r="E243" s="10">
        <f t="shared" si="16"/>
        <v>1533.4208745000001</v>
      </c>
      <c r="F243" s="10">
        <f t="shared" si="17"/>
        <v>1145.5382279999999</v>
      </c>
      <c r="G243" s="10">
        <f t="shared" si="18"/>
        <v>2785.1627759999997</v>
      </c>
      <c r="H243" s="10">
        <f t="shared" si="19"/>
        <v>191.05123500000002</v>
      </c>
    </row>
    <row r="244" spans="1:8">
      <c r="A244" s="12" t="s">
        <v>614</v>
      </c>
      <c r="B244" s="9">
        <v>0.99660000000000004</v>
      </c>
      <c r="C244" s="9" t="s">
        <v>1032</v>
      </c>
      <c r="D244" s="10">
        <f t="shared" si="15"/>
        <v>835.517202</v>
      </c>
      <c r="E244" s="10">
        <f t="shared" si="16"/>
        <v>1353.325429</v>
      </c>
      <c r="F244" s="10">
        <f t="shared" si="17"/>
        <v>1010.998376</v>
      </c>
      <c r="G244" s="10">
        <f t="shared" si="18"/>
        <v>2458.0541919999996</v>
      </c>
      <c r="H244" s="10">
        <f t="shared" si="19"/>
        <v>168.61287000000002</v>
      </c>
    </row>
    <row r="245" spans="1:8">
      <c r="A245" s="12" t="s">
        <v>616</v>
      </c>
      <c r="B245" s="9">
        <v>0.90710000000000002</v>
      </c>
      <c r="C245" s="9" t="s">
        <v>1032</v>
      </c>
      <c r="D245" s="10">
        <f t="shared" si="15"/>
        <v>798.06413700000007</v>
      </c>
      <c r="E245" s="10">
        <f t="shared" si="16"/>
        <v>1292.6609865</v>
      </c>
      <c r="F245" s="10">
        <f t="shared" si="17"/>
        <v>965.67915600000003</v>
      </c>
      <c r="G245" s="10">
        <f t="shared" si="18"/>
        <v>2347.8689519999998</v>
      </c>
      <c r="H245" s="10">
        <f t="shared" si="19"/>
        <v>161.05459500000001</v>
      </c>
    </row>
    <row r="246" spans="1:8">
      <c r="A246" s="12" t="s">
        <v>618</v>
      </c>
      <c r="B246" s="9">
        <v>0.9385</v>
      </c>
      <c r="C246" s="9" t="s">
        <v>1032</v>
      </c>
      <c r="D246" s="10">
        <f t="shared" si="15"/>
        <v>811.20409500000005</v>
      </c>
      <c r="E246" s="10">
        <f t="shared" si="16"/>
        <v>1313.9443775</v>
      </c>
      <c r="F246" s="10">
        <f t="shared" si="17"/>
        <v>981.57886000000008</v>
      </c>
      <c r="G246" s="10">
        <f t="shared" si="18"/>
        <v>2386.5261199999995</v>
      </c>
      <c r="H246" s="10">
        <f t="shared" si="19"/>
        <v>163.70632499999999</v>
      </c>
    </row>
    <row r="247" spans="1:8">
      <c r="A247" s="12" t="s">
        <v>620</v>
      </c>
      <c r="B247" s="9">
        <v>0.97119999999999995</v>
      </c>
      <c r="C247" s="9" t="s">
        <v>1032</v>
      </c>
      <c r="D247" s="10">
        <f t="shared" si="15"/>
        <v>824.88806399999999</v>
      </c>
      <c r="E247" s="10">
        <f t="shared" si="16"/>
        <v>1336.1089280000001</v>
      </c>
      <c r="F247" s="10">
        <f t="shared" si="17"/>
        <v>998.13683200000003</v>
      </c>
      <c r="G247" s="10">
        <f t="shared" si="18"/>
        <v>2426.7837439999994</v>
      </c>
      <c r="H247" s="10">
        <f t="shared" si="19"/>
        <v>166.46784</v>
      </c>
    </row>
    <row r="248" spans="1:8">
      <c r="A248" s="12" t="s">
        <v>622</v>
      </c>
      <c r="B248" s="9">
        <v>0.96530000000000005</v>
      </c>
      <c r="C248" s="9" t="s">
        <v>1032</v>
      </c>
      <c r="D248" s="10">
        <f t="shared" si="15"/>
        <v>822.41909100000009</v>
      </c>
      <c r="E248" s="10">
        <f t="shared" si="16"/>
        <v>1332.1098195000002</v>
      </c>
      <c r="F248" s="10">
        <f t="shared" si="17"/>
        <v>995.14930800000002</v>
      </c>
      <c r="G248" s="10">
        <f t="shared" si="18"/>
        <v>2419.5201360000001</v>
      </c>
      <c r="H248" s="10">
        <f t="shared" si="19"/>
        <v>165.969585</v>
      </c>
    </row>
    <row r="249" spans="1:8">
      <c r="A249" s="12" t="s">
        <v>624</v>
      </c>
      <c r="B249" s="9">
        <v>0.67430000000000001</v>
      </c>
      <c r="C249" s="9" t="s">
        <v>1032</v>
      </c>
      <c r="D249" s="10">
        <f t="shared" si="15"/>
        <v>700.64432099999999</v>
      </c>
      <c r="E249" s="10">
        <f t="shared" si="16"/>
        <v>1134.8656545000001</v>
      </c>
      <c r="F249" s="10">
        <f t="shared" si="17"/>
        <v>847.79854799999998</v>
      </c>
      <c r="G249" s="10">
        <f t="shared" si="18"/>
        <v>2061.2642159999996</v>
      </c>
      <c r="H249" s="10">
        <f t="shared" si="19"/>
        <v>141.39463499999999</v>
      </c>
    </row>
    <row r="250" spans="1:8">
      <c r="A250" s="12" t="s">
        <v>626</v>
      </c>
      <c r="B250" s="9">
        <v>0.89100000000000001</v>
      </c>
      <c r="C250" s="9" t="s">
        <v>1032</v>
      </c>
      <c r="D250" s="10">
        <f t="shared" si="15"/>
        <v>791.32677000000012</v>
      </c>
      <c r="E250" s="10">
        <f t="shared" si="16"/>
        <v>1281.748165</v>
      </c>
      <c r="F250" s="10">
        <f t="shared" si="17"/>
        <v>957.52675999999997</v>
      </c>
      <c r="G250" s="10">
        <f t="shared" si="18"/>
        <v>2328.04792</v>
      </c>
      <c r="H250" s="10">
        <f t="shared" si="19"/>
        <v>159.69495000000001</v>
      </c>
    </row>
    <row r="251" spans="1:8">
      <c r="A251" s="12" t="s">
        <v>628</v>
      </c>
      <c r="B251" s="9">
        <v>0.71950000000000003</v>
      </c>
      <c r="C251" s="9" t="s">
        <v>1032</v>
      </c>
      <c r="D251" s="10">
        <f t="shared" si="15"/>
        <v>719.55916500000012</v>
      </c>
      <c r="E251" s="10">
        <f t="shared" si="16"/>
        <v>1165.5028925000001</v>
      </c>
      <c r="F251" s="10">
        <f t="shared" si="17"/>
        <v>870.6860200000001</v>
      </c>
      <c r="G251" s="10">
        <f t="shared" si="18"/>
        <v>2116.91084</v>
      </c>
      <c r="H251" s="10">
        <f t="shared" si="19"/>
        <v>145.21177500000002</v>
      </c>
    </row>
    <row r="252" spans="1:8">
      <c r="A252" s="12" t="s">
        <v>630</v>
      </c>
      <c r="B252" s="9">
        <v>0.94689999999999996</v>
      </c>
      <c r="C252" s="9" t="s">
        <v>1032</v>
      </c>
      <c r="D252" s="10">
        <f t="shared" si="15"/>
        <v>814.71924300000001</v>
      </c>
      <c r="E252" s="10">
        <f t="shared" si="16"/>
        <v>1319.6380235000001</v>
      </c>
      <c r="F252" s="10">
        <f t="shared" si="17"/>
        <v>985.83228400000007</v>
      </c>
      <c r="G252" s="10">
        <f t="shared" si="18"/>
        <v>2396.8675279999998</v>
      </c>
      <c r="H252" s="10">
        <f t="shared" si="19"/>
        <v>164.415705</v>
      </c>
    </row>
    <row r="253" spans="1:8">
      <c r="A253" s="12" t="s">
        <v>632</v>
      </c>
      <c r="B253" s="9">
        <v>0.96050000000000002</v>
      </c>
      <c r="C253" s="9" t="s">
        <v>1032</v>
      </c>
      <c r="D253" s="10">
        <f t="shared" si="15"/>
        <v>820.41043500000001</v>
      </c>
      <c r="E253" s="10">
        <f t="shared" si="16"/>
        <v>1328.8563075000002</v>
      </c>
      <c r="F253" s="10">
        <f t="shared" si="17"/>
        <v>992.71878000000004</v>
      </c>
      <c r="G253" s="10">
        <f t="shared" si="18"/>
        <v>2413.6107599999996</v>
      </c>
      <c r="H253" s="10">
        <f t="shared" si="19"/>
        <v>165.56422500000002</v>
      </c>
    </row>
    <row r="254" spans="1:8">
      <c r="A254" s="12" t="s">
        <v>634</v>
      </c>
      <c r="B254" s="9">
        <v>0.77949999999999997</v>
      </c>
      <c r="C254" s="9" t="s">
        <v>1032</v>
      </c>
      <c r="D254" s="10">
        <f t="shared" si="15"/>
        <v>744.66736500000002</v>
      </c>
      <c r="E254" s="10">
        <f t="shared" si="16"/>
        <v>1206.1717925</v>
      </c>
      <c r="F254" s="10">
        <f t="shared" si="17"/>
        <v>901.06762000000003</v>
      </c>
      <c r="G254" s="10">
        <f t="shared" si="18"/>
        <v>2190.7780399999997</v>
      </c>
      <c r="H254" s="10">
        <f t="shared" si="19"/>
        <v>150.278775</v>
      </c>
    </row>
    <row r="255" spans="1:8">
      <c r="A255" s="12" t="s">
        <v>636</v>
      </c>
      <c r="B255" s="9">
        <v>0.96479999999999999</v>
      </c>
      <c r="C255" s="9" t="s">
        <v>1032</v>
      </c>
      <c r="D255" s="10">
        <f t="shared" si="15"/>
        <v>822.20985600000006</v>
      </c>
      <c r="E255" s="10">
        <f t="shared" si="16"/>
        <v>1331.770912</v>
      </c>
      <c r="F255" s="10">
        <f t="shared" si="17"/>
        <v>994.89612800000009</v>
      </c>
      <c r="G255" s="10">
        <f t="shared" si="18"/>
        <v>2418.9045759999999</v>
      </c>
      <c r="H255" s="10">
        <f t="shared" si="19"/>
        <v>165.92736000000002</v>
      </c>
    </row>
    <row r="256" spans="1:8">
      <c r="A256" s="12" t="s">
        <v>638</v>
      </c>
      <c r="B256" s="9">
        <v>0.76539999999999997</v>
      </c>
      <c r="C256" s="9" t="s">
        <v>1032</v>
      </c>
      <c r="D256" s="10">
        <f t="shared" si="15"/>
        <v>738.76693799999998</v>
      </c>
      <c r="E256" s="10">
        <f t="shared" si="16"/>
        <v>1196.6146010000002</v>
      </c>
      <c r="F256" s="10">
        <f t="shared" si="17"/>
        <v>893.92794400000002</v>
      </c>
      <c r="G256" s="10">
        <f t="shared" si="18"/>
        <v>2173.4192479999997</v>
      </c>
      <c r="H256" s="10">
        <f t="shared" si="19"/>
        <v>149.08803</v>
      </c>
    </row>
    <row r="257" spans="1:8">
      <c r="A257" s="12" t="s">
        <v>640</v>
      </c>
      <c r="B257" s="9">
        <v>1.0204</v>
      </c>
      <c r="C257" s="9" t="s">
        <v>1032</v>
      </c>
      <c r="D257" s="10">
        <f t="shared" si="15"/>
        <v>845.47678800000006</v>
      </c>
      <c r="E257" s="10">
        <f t="shared" si="16"/>
        <v>1369.4574259999999</v>
      </c>
      <c r="F257" s="10">
        <f t="shared" si="17"/>
        <v>1023.049744</v>
      </c>
      <c r="G257" s="10">
        <f t="shared" si="18"/>
        <v>2487.3548479999999</v>
      </c>
      <c r="H257" s="10">
        <f t="shared" si="19"/>
        <v>170.62278000000001</v>
      </c>
    </row>
    <row r="258" spans="1:8">
      <c r="A258" s="12" t="s">
        <v>642</v>
      </c>
      <c r="B258" s="9">
        <v>0.99229999999999996</v>
      </c>
      <c r="C258" s="9" t="s">
        <v>1032</v>
      </c>
      <c r="D258" s="10">
        <f t="shared" si="15"/>
        <v>833.71778100000006</v>
      </c>
      <c r="E258" s="10">
        <f t="shared" si="16"/>
        <v>1350.4108245000002</v>
      </c>
      <c r="F258" s="10">
        <f t="shared" si="17"/>
        <v>1008.8210280000001</v>
      </c>
      <c r="G258" s="10">
        <f t="shared" si="18"/>
        <v>2452.7603759999997</v>
      </c>
      <c r="H258" s="10">
        <f t="shared" si="19"/>
        <v>168.24973499999999</v>
      </c>
    </row>
    <row r="259" spans="1:8">
      <c r="A259" s="12" t="s">
        <v>644</v>
      </c>
      <c r="B259" s="9">
        <v>0.80579999999999996</v>
      </c>
      <c r="C259" s="9" t="s">
        <v>1032</v>
      </c>
      <c r="D259" s="10">
        <f t="shared" si="15"/>
        <v>755.67312600000002</v>
      </c>
      <c r="E259" s="10">
        <f t="shared" si="16"/>
        <v>1223.998327</v>
      </c>
      <c r="F259" s="10">
        <f t="shared" si="17"/>
        <v>914.38488800000005</v>
      </c>
      <c r="G259" s="10">
        <f t="shared" si="18"/>
        <v>2223.1564959999996</v>
      </c>
      <c r="H259" s="10">
        <f t="shared" si="19"/>
        <v>152.49981</v>
      </c>
    </row>
    <row r="260" spans="1:8">
      <c r="A260" s="12" t="s">
        <v>645</v>
      </c>
      <c r="B260" s="9">
        <v>0.89939999999999998</v>
      </c>
      <c r="C260" s="9" t="s">
        <v>1032</v>
      </c>
      <c r="D260" s="10">
        <f t="shared" si="15"/>
        <v>794.84191800000008</v>
      </c>
      <c r="E260" s="10">
        <f t="shared" si="16"/>
        <v>1287.4418110000001</v>
      </c>
      <c r="F260" s="10">
        <f t="shared" si="17"/>
        <v>961.78018399999996</v>
      </c>
      <c r="G260" s="10">
        <f t="shared" si="18"/>
        <v>2338.3893279999998</v>
      </c>
      <c r="H260" s="10">
        <f t="shared" si="19"/>
        <v>160.40433000000002</v>
      </c>
    </row>
    <row r="261" spans="1:8">
      <c r="A261" s="12" t="s">
        <v>647</v>
      </c>
      <c r="B261" s="9">
        <v>0.98709999999999998</v>
      </c>
      <c r="C261" s="9" t="s">
        <v>1032</v>
      </c>
      <c r="D261" s="10">
        <f t="shared" si="15"/>
        <v>831.54173700000001</v>
      </c>
      <c r="E261" s="10">
        <f t="shared" si="16"/>
        <v>1346.8861865000001</v>
      </c>
      <c r="F261" s="10">
        <f t="shared" si="17"/>
        <v>1006.187956</v>
      </c>
      <c r="G261" s="10">
        <f t="shared" si="18"/>
        <v>2446.3585519999997</v>
      </c>
      <c r="H261" s="10">
        <f t="shared" si="19"/>
        <v>167.81059500000001</v>
      </c>
    </row>
    <row r="262" spans="1:8">
      <c r="A262" s="12" t="s">
        <v>649</v>
      </c>
      <c r="B262" s="9">
        <v>0.80579999999999996</v>
      </c>
      <c r="C262" s="9" t="s">
        <v>1032</v>
      </c>
      <c r="D262" s="10">
        <f t="shared" ref="D262:D325" si="20">SUM((0.5*$D$4)*B262)+(0.5*$D$4)</f>
        <v>755.67312600000002</v>
      </c>
      <c r="E262" s="10">
        <f t="shared" ref="E262:E325" si="21">SUM((0.5*$E$4)*B262)+(0.5*$E$4)</f>
        <v>1223.998327</v>
      </c>
      <c r="F262" s="10">
        <f t="shared" ref="F262:F325" si="22">SUM((0.5*$F$4)*B262)+(0.5*$F$4)</f>
        <v>914.38488800000005</v>
      </c>
      <c r="G262" s="10">
        <f t="shared" ref="G262:G325" si="23">SUM((0.5*$G$4)*B262)+(0.5*$G$4)</f>
        <v>2223.1564959999996</v>
      </c>
      <c r="H262" s="10">
        <f t="shared" ref="H262:H325" si="24">SUM((0.5*$H$4)*B262)+(0.5*$H$4)</f>
        <v>152.49981</v>
      </c>
    </row>
    <row r="263" spans="1:8">
      <c r="A263" s="12" t="s">
        <v>651</v>
      </c>
      <c r="B263" s="9">
        <v>0.91210000000000002</v>
      </c>
      <c r="C263" s="9" t="s">
        <v>1032</v>
      </c>
      <c r="D263" s="10">
        <f t="shared" si="20"/>
        <v>800.15648700000008</v>
      </c>
      <c r="E263" s="10">
        <f t="shared" si="21"/>
        <v>1296.0500615000001</v>
      </c>
      <c r="F263" s="10">
        <f t="shared" si="22"/>
        <v>968.21095600000001</v>
      </c>
      <c r="G263" s="10">
        <f t="shared" si="23"/>
        <v>2354.0245519999999</v>
      </c>
      <c r="H263" s="10">
        <f t="shared" si="24"/>
        <v>161.47684500000003</v>
      </c>
    </row>
    <row r="264" spans="1:8">
      <c r="A264" s="12" t="s">
        <v>653</v>
      </c>
      <c r="B264" s="9">
        <v>1.1967000000000001</v>
      </c>
      <c r="C264" s="9" t="s">
        <v>1032</v>
      </c>
      <c r="D264" s="10">
        <f t="shared" si="20"/>
        <v>919.25304900000015</v>
      </c>
      <c r="E264" s="10">
        <f t="shared" si="21"/>
        <v>1488.9562105000002</v>
      </c>
      <c r="F264" s="10">
        <f t="shared" si="22"/>
        <v>1112.3210120000001</v>
      </c>
      <c r="G264" s="10">
        <f t="shared" si="23"/>
        <v>2704.401304</v>
      </c>
      <c r="H264" s="10">
        <f t="shared" si="24"/>
        <v>185.51131500000002</v>
      </c>
    </row>
    <row r="265" spans="1:8">
      <c r="A265" s="12" t="s">
        <v>655</v>
      </c>
      <c r="B265" s="9">
        <v>0.87080000000000002</v>
      </c>
      <c r="C265" s="9" t="s">
        <v>1032</v>
      </c>
      <c r="D265" s="10">
        <f t="shared" si="20"/>
        <v>782.87367600000005</v>
      </c>
      <c r="E265" s="10">
        <f t="shared" si="21"/>
        <v>1268.056302</v>
      </c>
      <c r="F265" s="10">
        <f t="shared" si="22"/>
        <v>947.29828799999996</v>
      </c>
      <c r="G265" s="10">
        <f t="shared" si="23"/>
        <v>2303.1792959999998</v>
      </c>
      <c r="H265" s="10">
        <f t="shared" si="24"/>
        <v>157.98905999999999</v>
      </c>
    </row>
    <row r="266" spans="1:8">
      <c r="A266" s="12" t="s">
        <v>657</v>
      </c>
      <c r="B266" s="9">
        <v>0.74650000000000005</v>
      </c>
      <c r="C266" s="9" t="s">
        <v>1032</v>
      </c>
      <c r="D266" s="10">
        <f t="shared" si="20"/>
        <v>730.85785500000009</v>
      </c>
      <c r="E266" s="10">
        <f t="shared" si="21"/>
        <v>1183.8038975000002</v>
      </c>
      <c r="F266" s="10">
        <f t="shared" si="22"/>
        <v>884.35774000000004</v>
      </c>
      <c r="G266" s="10">
        <f t="shared" si="23"/>
        <v>2150.1510799999996</v>
      </c>
      <c r="H266" s="10">
        <f t="shared" si="24"/>
        <v>147.49192500000001</v>
      </c>
    </row>
    <row r="267" spans="1:8">
      <c r="A267" s="12" t="s">
        <v>659</v>
      </c>
      <c r="B267" s="9">
        <v>0.93689999999999996</v>
      </c>
      <c r="C267" s="9" t="s">
        <v>1032</v>
      </c>
      <c r="D267" s="10">
        <f t="shared" si="20"/>
        <v>810.53454299999999</v>
      </c>
      <c r="E267" s="10">
        <f t="shared" si="21"/>
        <v>1312.8598735</v>
      </c>
      <c r="F267" s="10">
        <f t="shared" si="22"/>
        <v>980.76868400000001</v>
      </c>
      <c r="G267" s="10">
        <f t="shared" si="23"/>
        <v>2384.5563279999997</v>
      </c>
      <c r="H267" s="10">
        <f t="shared" si="24"/>
        <v>163.57120500000002</v>
      </c>
    </row>
    <row r="268" spans="1:8">
      <c r="A268" s="12" t="s">
        <v>661</v>
      </c>
      <c r="B268" s="9">
        <v>0.86099999999999999</v>
      </c>
      <c r="C268" s="9" t="s">
        <v>1032</v>
      </c>
      <c r="D268" s="10">
        <f t="shared" si="20"/>
        <v>778.77267000000006</v>
      </c>
      <c r="E268" s="10">
        <f t="shared" si="21"/>
        <v>1261.4137150000001</v>
      </c>
      <c r="F268" s="10">
        <f t="shared" si="22"/>
        <v>942.33596</v>
      </c>
      <c r="G268" s="10">
        <f t="shared" si="23"/>
        <v>2291.1143199999997</v>
      </c>
      <c r="H268" s="10">
        <f t="shared" si="24"/>
        <v>157.16145</v>
      </c>
    </row>
    <row r="269" spans="1:8">
      <c r="A269" s="12" t="s">
        <v>663</v>
      </c>
      <c r="B269" s="9">
        <v>0.85099999999999998</v>
      </c>
      <c r="C269" s="9" t="s">
        <v>1032</v>
      </c>
      <c r="D269" s="10">
        <f t="shared" si="20"/>
        <v>774.58797000000004</v>
      </c>
      <c r="E269" s="10">
        <f t="shared" si="21"/>
        <v>1254.635565</v>
      </c>
      <c r="F269" s="10">
        <f t="shared" si="22"/>
        <v>937.27235999999994</v>
      </c>
      <c r="G269" s="10">
        <f t="shared" si="23"/>
        <v>2278.8031199999996</v>
      </c>
      <c r="H269" s="10">
        <f t="shared" si="24"/>
        <v>156.31695000000002</v>
      </c>
    </row>
    <row r="270" spans="1:8">
      <c r="A270" s="12" t="s">
        <v>665</v>
      </c>
      <c r="B270" s="9">
        <v>0.9073</v>
      </c>
      <c r="C270" s="9" t="s">
        <v>1032</v>
      </c>
      <c r="D270" s="10">
        <f t="shared" si="20"/>
        <v>798.147831</v>
      </c>
      <c r="E270" s="10">
        <f t="shared" si="21"/>
        <v>1292.7965495000001</v>
      </c>
      <c r="F270" s="10">
        <f t="shared" si="22"/>
        <v>965.78042800000003</v>
      </c>
      <c r="G270" s="10">
        <f t="shared" si="23"/>
        <v>2348.1151759999998</v>
      </c>
      <c r="H270" s="10">
        <f t="shared" si="24"/>
        <v>161.071485</v>
      </c>
    </row>
    <row r="271" spans="1:8">
      <c r="A271" s="12" t="s">
        <v>667</v>
      </c>
      <c r="B271" s="9">
        <v>0.87329999999999997</v>
      </c>
      <c r="C271" s="9" t="s">
        <v>1032</v>
      </c>
      <c r="D271" s="10">
        <f t="shared" si="20"/>
        <v>783.91985100000011</v>
      </c>
      <c r="E271" s="10">
        <f t="shared" si="21"/>
        <v>1269.7508395</v>
      </c>
      <c r="F271" s="10">
        <f t="shared" si="22"/>
        <v>948.56418800000006</v>
      </c>
      <c r="G271" s="10">
        <f t="shared" si="23"/>
        <v>2306.2570959999998</v>
      </c>
      <c r="H271" s="10">
        <f t="shared" si="24"/>
        <v>158.200185</v>
      </c>
    </row>
    <row r="272" spans="1:8">
      <c r="A272" s="12" t="s">
        <v>669</v>
      </c>
      <c r="B272" s="9">
        <v>0.97019999999999995</v>
      </c>
      <c r="C272" s="9" t="s">
        <v>1032</v>
      </c>
      <c r="D272" s="10">
        <f t="shared" si="20"/>
        <v>824.46959400000003</v>
      </c>
      <c r="E272" s="10">
        <f t="shared" si="21"/>
        <v>1335.4311130000001</v>
      </c>
      <c r="F272" s="10">
        <f t="shared" si="22"/>
        <v>997.63047200000005</v>
      </c>
      <c r="G272" s="10">
        <f t="shared" si="23"/>
        <v>2425.5526239999999</v>
      </c>
      <c r="H272" s="10">
        <f t="shared" si="24"/>
        <v>166.38339000000002</v>
      </c>
    </row>
    <row r="273" spans="1:8">
      <c r="A273" s="12" t="s">
        <v>671</v>
      </c>
      <c r="B273" s="9">
        <v>0.80449999999999999</v>
      </c>
      <c r="C273" s="9" t="s">
        <v>1032</v>
      </c>
      <c r="D273" s="10">
        <f t="shared" si="20"/>
        <v>755.12911500000007</v>
      </c>
      <c r="E273" s="10">
        <f t="shared" si="21"/>
        <v>1223.1171675000001</v>
      </c>
      <c r="F273" s="10">
        <f t="shared" si="22"/>
        <v>913.72662000000003</v>
      </c>
      <c r="G273" s="10">
        <f t="shared" si="23"/>
        <v>2221.5560399999999</v>
      </c>
      <c r="H273" s="10">
        <f t="shared" si="24"/>
        <v>152.39002500000001</v>
      </c>
    </row>
    <row r="274" spans="1:8">
      <c r="A274" s="12" t="s">
        <v>673</v>
      </c>
      <c r="B274" s="9">
        <v>0.90369999999999995</v>
      </c>
      <c r="C274" s="9" t="s">
        <v>1032</v>
      </c>
      <c r="D274" s="10">
        <f t="shared" si="20"/>
        <v>796.64133900000002</v>
      </c>
      <c r="E274" s="10">
        <f t="shared" si="21"/>
        <v>1290.3564154999999</v>
      </c>
      <c r="F274" s="10">
        <f t="shared" si="22"/>
        <v>963.95753200000001</v>
      </c>
      <c r="G274" s="10">
        <f t="shared" si="23"/>
        <v>2343.6831439999996</v>
      </c>
      <c r="H274" s="10">
        <f t="shared" si="24"/>
        <v>160.76746500000002</v>
      </c>
    </row>
    <row r="275" spans="1:8">
      <c r="A275" s="12" t="s">
        <v>674</v>
      </c>
      <c r="B275" s="9">
        <v>0.8135</v>
      </c>
      <c r="C275" s="9" t="s">
        <v>1032</v>
      </c>
      <c r="D275" s="10">
        <f t="shared" si="20"/>
        <v>758.89534500000013</v>
      </c>
      <c r="E275" s="10">
        <f t="shared" si="21"/>
        <v>1229.2175025000001</v>
      </c>
      <c r="F275" s="10">
        <f t="shared" si="22"/>
        <v>918.28386</v>
      </c>
      <c r="G275" s="10">
        <f t="shared" si="23"/>
        <v>2232.6361199999997</v>
      </c>
      <c r="H275" s="10">
        <f t="shared" si="24"/>
        <v>153.15007500000002</v>
      </c>
    </row>
    <row r="276" spans="1:8">
      <c r="A276" s="12" t="s">
        <v>676</v>
      </c>
      <c r="B276" s="9">
        <v>1.1037999999999999</v>
      </c>
      <c r="C276" s="9" t="s">
        <v>1032</v>
      </c>
      <c r="D276" s="10">
        <f t="shared" si="20"/>
        <v>880.37718599999994</v>
      </c>
      <c r="E276" s="10">
        <f t="shared" si="21"/>
        <v>1425.9871969999999</v>
      </c>
      <c r="F276" s="10">
        <f t="shared" si="22"/>
        <v>1065.280168</v>
      </c>
      <c r="G276" s="10">
        <f t="shared" si="23"/>
        <v>2590.0302559999996</v>
      </c>
      <c r="H276" s="10">
        <f t="shared" si="24"/>
        <v>177.66591</v>
      </c>
    </row>
    <row r="277" spans="1:8">
      <c r="A277" s="12" t="s">
        <v>678</v>
      </c>
      <c r="B277" s="9">
        <v>1.3184</v>
      </c>
      <c r="C277" s="9" t="s">
        <v>1032</v>
      </c>
      <c r="D277" s="10">
        <f t="shared" si="20"/>
        <v>970.18084800000008</v>
      </c>
      <c r="E277" s="10">
        <f t="shared" si="21"/>
        <v>1571.4462960000001</v>
      </c>
      <c r="F277" s="10">
        <f t="shared" si="22"/>
        <v>1173.9450240000001</v>
      </c>
      <c r="G277" s="10">
        <f t="shared" si="23"/>
        <v>2854.2286079999994</v>
      </c>
      <c r="H277" s="10">
        <f t="shared" si="24"/>
        <v>195.78888000000001</v>
      </c>
    </row>
    <row r="278" spans="1:8">
      <c r="A278" s="12" t="s">
        <v>680</v>
      </c>
      <c r="B278" s="9">
        <v>0.88829999999999998</v>
      </c>
      <c r="C278" s="9" t="s">
        <v>1032</v>
      </c>
      <c r="D278" s="10">
        <f t="shared" si="20"/>
        <v>790.19690100000003</v>
      </c>
      <c r="E278" s="10">
        <f t="shared" si="21"/>
        <v>1279.9180645000001</v>
      </c>
      <c r="F278" s="10">
        <f t="shared" si="22"/>
        <v>956.15958799999999</v>
      </c>
      <c r="G278" s="10">
        <f t="shared" si="23"/>
        <v>2324.7238959999995</v>
      </c>
      <c r="H278" s="10">
        <f t="shared" si="24"/>
        <v>159.46693500000001</v>
      </c>
    </row>
    <row r="279" spans="1:8">
      <c r="A279" s="12" t="s">
        <v>682</v>
      </c>
      <c r="B279" s="9">
        <v>0.84509999999999996</v>
      </c>
      <c r="C279" s="9" t="s">
        <v>1032</v>
      </c>
      <c r="D279" s="10">
        <f t="shared" si="20"/>
        <v>772.11899700000004</v>
      </c>
      <c r="E279" s="10">
        <f t="shared" si="21"/>
        <v>1250.6364565000001</v>
      </c>
      <c r="F279" s="10">
        <f t="shared" si="22"/>
        <v>934.28483600000004</v>
      </c>
      <c r="G279" s="10">
        <f t="shared" si="23"/>
        <v>2271.5395119999998</v>
      </c>
      <c r="H279" s="10">
        <f t="shared" si="24"/>
        <v>155.81869499999999</v>
      </c>
    </row>
    <row r="280" spans="1:8">
      <c r="A280" s="12" t="s">
        <v>684</v>
      </c>
      <c r="B280" s="9">
        <v>0.87690000000000001</v>
      </c>
      <c r="C280" s="9" t="s">
        <v>1032</v>
      </c>
      <c r="D280" s="10">
        <f t="shared" si="20"/>
        <v>785.42634300000009</v>
      </c>
      <c r="E280" s="10">
        <f t="shared" si="21"/>
        <v>1272.1909735000002</v>
      </c>
      <c r="F280" s="10">
        <f t="shared" si="22"/>
        <v>950.38708399999996</v>
      </c>
      <c r="G280" s="10">
        <f t="shared" si="23"/>
        <v>2310.689128</v>
      </c>
      <c r="H280" s="10">
        <f t="shared" si="24"/>
        <v>158.50420500000001</v>
      </c>
    </row>
    <row r="281" spans="1:8">
      <c r="A281" s="12" t="s">
        <v>685</v>
      </c>
      <c r="B281" s="9">
        <v>0.81220000000000003</v>
      </c>
      <c r="C281" s="9" t="s">
        <v>1032</v>
      </c>
      <c r="D281" s="10">
        <f t="shared" si="20"/>
        <v>758.35133400000007</v>
      </c>
      <c r="E281" s="10">
        <f t="shared" si="21"/>
        <v>1228.3363430000002</v>
      </c>
      <c r="F281" s="10">
        <f t="shared" si="22"/>
        <v>917.6255920000001</v>
      </c>
      <c r="G281" s="10">
        <f t="shared" si="23"/>
        <v>2231.035664</v>
      </c>
      <c r="H281" s="10">
        <f t="shared" si="24"/>
        <v>153.04029000000003</v>
      </c>
    </row>
    <row r="282" spans="1:8">
      <c r="A282" s="12" t="s">
        <v>687</v>
      </c>
      <c r="B282" s="9">
        <v>0.76039999999999996</v>
      </c>
      <c r="C282" s="9" t="s">
        <v>1032</v>
      </c>
      <c r="D282" s="10">
        <f t="shared" si="20"/>
        <v>736.67458800000009</v>
      </c>
      <c r="E282" s="10">
        <f t="shared" si="21"/>
        <v>1193.2255260000002</v>
      </c>
      <c r="F282" s="10">
        <f t="shared" si="22"/>
        <v>891.39614400000005</v>
      </c>
      <c r="G282" s="10">
        <f t="shared" si="23"/>
        <v>2167.2636479999996</v>
      </c>
      <c r="H282" s="10">
        <f t="shared" si="24"/>
        <v>148.66577999999998</v>
      </c>
    </row>
    <row r="283" spans="1:8">
      <c r="A283" s="12" t="s">
        <v>688</v>
      </c>
      <c r="B283" s="9">
        <v>1.0610999999999999</v>
      </c>
      <c r="C283" s="9" t="s">
        <v>1032</v>
      </c>
      <c r="D283" s="10">
        <f t="shared" si="20"/>
        <v>862.50851699999998</v>
      </c>
      <c r="E283" s="10">
        <f t="shared" si="21"/>
        <v>1397.0444965000002</v>
      </c>
      <c r="F283" s="10">
        <f t="shared" si="22"/>
        <v>1043.658596</v>
      </c>
      <c r="G283" s="10">
        <f t="shared" si="23"/>
        <v>2537.4614319999996</v>
      </c>
      <c r="H283" s="10">
        <f t="shared" si="24"/>
        <v>174.05989499999998</v>
      </c>
    </row>
    <row r="284" spans="1:8">
      <c r="A284" s="12" t="s">
        <v>690</v>
      </c>
      <c r="B284" s="9">
        <v>0.94530000000000003</v>
      </c>
      <c r="C284" s="9" t="s">
        <v>1032</v>
      </c>
      <c r="D284" s="10">
        <f t="shared" si="20"/>
        <v>814.04969100000005</v>
      </c>
      <c r="E284" s="10">
        <f t="shared" si="21"/>
        <v>1318.5535195000002</v>
      </c>
      <c r="F284" s="10">
        <f t="shared" si="22"/>
        <v>985.02210800000012</v>
      </c>
      <c r="G284" s="10">
        <f t="shared" si="23"/>
        <v>2394.8977359999999</v>
      </c>
      <c r="H284" s="10">
        <f t="shared" si="24"/>
        <v>164.280585</v>
      </c>
    </row>
    <row r="285" spans="1:8">
      <c r="A285" s="12" t="s">
        <v>692</v>
      </c>
      <c r="B285" s="9">
        <v>0.92120000000000002</v>
      </c>
      <c r="C285" s="9" t="s">
        <v>1032</v>
      </c>
      <c r="D285" s="10">
        <f t="shared" si="20"/>
        <v>803.96456400000011</v>
      </c>
      <c r="E285" s="10">
        <f t="shared" si="21"/>
        <v>1302.2181780000001</v>
      </c>
      <c r="F285" s="10">
        <f t="shared" si="22"/>
        <v>972.81883200000004</v>
      </c>
      <c r="G285" s="10">
        <f t="shared" si="23"/>
        <v>2365.2277439999998</v>
      </c>
      <c r="H285" s="10">
        <f t="shared" si="24"/>
        <v>162.24534</v>
      </c>
    </row>
    <row r="286" spans="1:8">
      <c r="A286" s="12" t="s">
        <v>694</v>
      </c>
      <c r="B286" s="9">
        <v>1.0445</v>
      </c>
      <c r="C286" s="9" t="s">
        <v>1032</v>
      </c>
      <c r="D286" s="10">
        <f t="shared" si="20"/>
        <v>855.561915</v>
      </c>
      <c r="E286" s="10">
        <f t="shared" si="21"/>
        <v>1385.7927675000001</v>
      </c>
      <c r="F286" s="10">
        <f t="shared" si="22"/>
        <v>1035.2530200000001</v>
      </c>
      <c r="G286" s="10">
        <f t="shared" si="23"/>
        <v>2517.02484</v>
      </c>
      <c r="H286" s="10">
        <f t="shared" si="24"/>
        <v>172.65802500000001</v>
      </c>
    </row>
    <row r="287" spans="1:8">
      <c r="A287" s="12" t="s">
        <v>696</v>
      </c>
      <c r="B287" s="9">
        <v>0.8871</v>
      </c>
      <c r="C287" s="9" t="s">
        <v>1032</v>
      </c>
      <c r="D287" s="10">
        <f t="shared" si="20"/>
        <v>789.69473700000003</v>
      </c>
      <c r="E287" s="10">
        <f t="shared" si="21"/>
        <v>1279.1046865000001</v>
      </c>
      <c r="F287" s="10">
        <f t="shared" si="22"/>
        <v>955.55195600000002</v>
      </c>
      <c r="G287" s="10">
        <f t="shared" si="23"/>
        <v>2323.2465519999996</v>
      </c>
      <c r="H287" s="10">
        <f t="shared" si="24"/>
        <v>159.36559499999998</v>
      </c>
    </row>
    <row r="288" spans="1:8">
      <c r="A288" s="12" t="s">
        <v>1043</v>
      </c>
      <c r="B288" s="9">
        <v>0.3448</v>
      </c>
      <c r="C288" s="9" t="s">
        <v>1032</v>
      </c>
      <c r="D288" s="10">
        <f t="shared" si="20"/>
        <v>562.75845600000002</v>
      </c>
      <c r="E288" s="10">
        <f t="shared" si="21"/>
        <v>911.52561200000014</v>
      </c>
      <c r="F288" s="10">
        <f t="shared" si="22"/>
        <v>680.95292800000004</v>
      </c>
      <c r="G288" s="10">
        <f t="shared" si="23"/>
        <v>1655.6101759999999</v>
      </c>
      <c r="H288" s="10">
        <f t="shared" si="24"/>
        <v>113.56836</v>
      </c>
    </row>
    <row r="289" spans="1:8">
      <c r="A289" s="12" t="s">
        <v>699</v>
      </c>
      <c r="B289" s="9">
        <v>0.82940000000000003</v>
      </c>
      <c r="C289" s="9" t="s">
        <v>1032</v>
      </c>
      <c r="D289" s="10">
        <f t="shared" si="20"/>
        <v>765.54901800000005</v>
      </c>
      <c r="E289" s="10">
        <f t="shared" si="21"/>
        <v>1239.9947610000002</v>
      </c>
      <c r="F289" s="10">
        <f t="shared" si="22"/>
        <v>926.33498400000008</v>
      </c>
      <c r="G289" s="10">
        <f t="shared" si="23"/>
        <v>2252.210928</v>
      </c>
      <c r="H289" s="10">
        <f t="shared" si="24"/>
        <v>154.49283000000003</v>
      </c>
    </row>
    <row r="290" spans="1:8">
      <c r="A290" s="12" t="s">
        <v>701</v>
      </c>
      <c r="B290" s="9">
        <v>1.0733999999999999</v>
      </c>
      <c r="C290" s="9" t="s">
        <v>1032</v>
      </c>
      <c r="D290" s="10">
        <f t="shared" si="20"/>
        <v>867.65569800000003</v>
      </c>
      <c r="E290" s="10">
        <f t="shared" si="21"/>
        <v>1405.381621</v>
      </c>
      <c r="F290" s="10">
        <f t="shared" si="22"/>
        <v>1049.8868239999999</v>
      </c>
      <c r="G290" s="10">
        <f t="shared" si="23"/>
        <v>2552.6042079999997</v>
      </c>
      <c r="H290" s="10">
        <f t="shared" si="24"/>
        <v>175.09863000000001</v>
      </c>
    </row>
    <row r="291" spans="1:8">
      <c r="A291" s="12" t="s">
        <v>703</v>
      </c>
      <c r="B291" s="9">
        <v>0.87639999999999996</v>
      </c>
      <c r="C291" s="9" t="s">
        <v>1032</v>
      </c>
      <c r="D291" s="10">
        <f t="shared" si="20"/>
        <v>785.21710800000005</v>
      </c>
      <c r="E291" s="10">
        <f t="shared" si="21"/>
        <v>1271.8520659999999</v>
      </c>
      <c r="F291" s="10">
        <f t="shared" si="22"/>
        <v>950.13390400000003</v>
      </c>
      <c r="G291" s="10">
        <f t="shared" si="23"/>
        <v>2310.0735679999998</v>
      </c>
      <c r="H291" s="10">
        <f t="shared" si="24"/>
        <v>158.46197999999998</v>
      </c>
    </row>
    <row r="292" spans="1:8">
      <c r="A292" s="12" t="s">
        <v>705</v>
      </c>
      <c r="B292" s="9">
        <v>1.3827</v>
      </c>
      <c r="C292" s="9" t="s">
        <v>1032</v>
      </c>
      <c r="D292" s="10">
        <f t="shared" si="20"/>
        <v>997.08846900000003</v>
      </c>
      <c r="E292" s="10">
        <f t="shared" si="21"/>
        <v>1615.0298005000002</v>
      </c>
      <c r="F292" s="10">
        <f t="shared" si="22"/>
        <v>1206.503972</v>
      </c>
      <c r="G292" s="10">
        <f t="shared" si="23"/>
        <v>2933.3896239999995</v>
      </c>
      <c r="H292" s="10">
        <f t="shared" si="24"/>
        <v>201.21901500000001</v>
      </c>
    </row>
    <row r="293" spans="1:8">
      <c r="A293" s="12" t="s">
        <v>707</v>
      </c>
      <c r="B293" s="9">
        <v>0.94499999999999995</v>
      </c>
      <c r="C293" s="9" t="s">
        <v>1032</v>
      </c>
      <c r="D293" s="10">
        <f t="shared" si="20"/>
        <v>813.92415000000005</v>
      </c>
      <c r="E293" s="10">
        <f t="shared" si="21"/>
        <v>1318.350175</v>
      </c>
      <c r="F293" s="10">
        <f t="shared" si="22"/>
        <v>984.87020000000007</v>
      </c>
      <c r="G293" s="10">
        <f t="shared" si="23"/>
        <v>2394.5283999999997</v>
      </c>
      <c r="H293" s="10">
        <f t="shared" si="24"/>
        <v>164.25524999999999</v>
      </c>
    </row>
    <row r="294" spans="1:8">
      <c r="A294" s="12" t="s">
        <v>709</v>
      </c>
      <c r="B294" s="9">
        <v>0.93530000000000002</v>
      </c>
      <c r="C294" s="9" t="s">
        <v>1032</v>
      </c>
      <c r="D294" s="10">
        <f t="shared" si="20"/>
        <v>809.86499100000015</v>
      </c>
      <c r="E294" s="10">
        <f t="shared" si="21"/>
        <v>1311.7753695000001</v>
      </c>
      <c r="F294" s="10">
        <f t="shared" si="22"/>
        <v>979.95850800000005</v>
      </c>
      <c r="G294" s="10">
        <f t="shared" si="23"/>
        <v>2382.5865359999998</v>
      </c>
      <c r="H294" s="10">
        <f t="shared" si="24"/>
        <v>163.43608499999999</v>
      </c>
    </row>
    <row r="295" spans="1:8">
      <c r="A295" s="12" t="s">
        <v>711</v>
      </c>
      <c r="B295" s="9">
        <v>0.92689999999999995</v>
      </c>
      <c r="C295" s="9" t="s">
        <v>1032</v>
      </c>
      <c r="D295" s="10">
        <f t="shared" si="20"/>
        <v>806.34984299999996</v>
      </c>
      <c r="E295" s="10">
        <f t="shared" si="21"/>
        <v>1306.0817235</v>
      </c>
      <c r="F295" s="10">
        <f t="shared" si="22"/>
        <v>975.70508399999994</v>
      </c>
      <c r="G295" s="10">
        <f t="shared" si="23"/>
        <v>2372.2451279999996</v>
      </c>
      <c r="H295" s="10">
        <f t="shared" si="24"/>
        <v>162.72670499999998</v>
      </c>
    </row>
    <row r="296" spans="1:8">
      <c r="A296" s="12" t="s">
        <v>713</v>
      </c>
      <c r="B296" s="9">
        <v>0.99680000000000002</v>
      </c>
      <c r="C296" s="9" t="s">
        <v>1032</v>
      </c>
      <c r="D296" s="10">
        <f t="shared" si="20"/>
        <v>835.60089600000003</v>
      </c>
      <c r="E296" s="10">
        <f t="shared" si="21"/>
        <v>1353.4609920000003</v>
      </c>
      <c r="F296" s="10">
        <f t="shared" si="22"/>
        <v>1011.0996480000001</v>
      </c>
      <c r="G296" s="10">
        <f t="shared" si="23"/>
        <v>2458.300416</v>
      </c>
      <c r="H296" s="10">
        <f t="shared" si="24"/>
        <v>168.62976</v>
      </c>
    </row>
    <row r="297" spans="1:8">
      <c r="A297" s="12" t="s">
        <v>715</v>
      </c>
      <c r="B297" s="9">
        <v>0.95430000000000004</v>
      </c>
      <c r="C297" s="9" t="s">
        <v>1032</v>
      </c>
      <c r="D297" s="10">
        <f t="shared" si="20"/>
        <v>817.81592100000012</v>
      </c>
      <c r="E297" s="10">
        <f t="shared" si="21"/>
        <v>1324.6538545000001</v>
      </c>
      <c r="F297" s="10">
        <f t="shared" si="22"/>
        <v>989.57934799999998</v>
      </c>
      <c r="G297" s="10">
        <f t="shared" si="23"/>
        <v>2405.9778159999996</v>
      </c>
      <c r="H297" s="10">
        <f t="shared" si="24"/>
        <v>165.04063500000001</v>
      </c>
    </row>
    <row r="298" spans="1:8">
      <c r="A298" s="12" t="s">
        <v>717</v>
      </c>
      <c r="B298" s="9">
        <v>1.1395</v>
      </c>
      <c r="C298" s="9" t="s">
        <v>1032</v>
      </c>
      <c r="D298" s="10">
        <f t="shared" si="20"/>
        <v>895.31656500000008</v>
      </c>
      <c r="E298" s="10">
        <f t="shared" si="21"/>
        <v>1450.1851925000001</v>
      </c>
      <c r="F298" s="10">
        <f t="shared" si="22"/>
        <v>1083.3572199999999</v>
      </c>
      <c r="G298" s="10">
        <f t="shared" si="23"/>
        <v>2633.9812399999996</v>
      </c>
      <c r="H298" s="10">
        <f t="shared" si="24"/>
        <v>180.68077499999998</v>
      </c>
    </row>
    <row r="299" spans="1:8">
      <c r="A299" s="12" t="s">
        <v>719</v>
      </c>
      <c r="B299" s="9">
        <v>0.93120000000000003</v>
      </c>
      <c r="C299" s="9" t="s">
        <v>1032</v>
      </c>
      <c r="D299" s="10">
        <f t="shared" si="20"/>
        <v>808.14926400000013</v>
      </c>
      <c r="E299" s="10">
        <f t="shared" si="21"/>
        <v>1308.9963280000002</v>
      </c>
      <c r="F299" s="10">
        <f t="shared" si="22"/>
        <v>977.88243200000011</v>
      </c>
      <c r="G299" s="10">
        <f t="shared" si="23"/>
        <v>2377.5389439999999</v>
      </c>
      <c r="H299" s="10">
        <f t="shared" si="24"/>
        <v>163.08984000000001</v>
      </c>
    </row>
    <row r="300" spans="1:8">
      <c r="A300" s="12" t="s">
        <v>721</v>
      </c>
      <c r="B300" s="9">
        <v>0.75329999999999997</v>
      </c>
      <c r="C300" s="9" t="s">
        <v>1032</v>
      </c>
      <c r="D300" s="10">
        <f t="shared" si="20"/>
        <v>733.70345100000009</v>
      </c>
      <c r="E300" s="10">
        <f t="shared" si="21"/>
        <v>1188.4130395000002</v>
      </c>
      <c r="F300" s="10">
        <f t="shared" si="22"/>
        <v>887.80098799999996</v>
      </c>
      <c r="G300" s="10">
        <f t="shared" si="23"/>
        <v>2158.522696</v>
      </c>
      <c r="H300" s="10">
        <f t="shared" si="24"/>
        <v>148.06618500000002</v>
      </c>
    </row>
    <row r="301" spans="1:8">
      <c r="A301" s="12" t="s">
        <v>723</v>
      </c>
      <c r="B301" s="9">
        <v>1.3243</v>
      </c>
      <c r="C301" s="9" t="s">
        <v>1032</v>
      </c>
      <c r="D301" s="10">
        <f t="shared" si="20"/>
        <v>972.64982100000009</v>
      </c>
      <c r="E301" s="10">
        <f t="shared" si="21"/>
        <v>1575.4454045000002</v>
      </c>
      <c r="F301" s="10">
        <f t="shared" si="22"/>
        <v>1176.932548</v>
      </c>
      <c r="G301" s="10">
        <f t="shared" si="23"/>
        <v>2861.4922159999996</v>
      </c>
      <c r="H301" s="10">
        <f t="shared" si="24"/>
        <v>196.28713500000001</v>
      </c>
    </row>
    <row r="302" spans="1:8">
      <c r="A302" s="12" t="s">
        <v>725</v>
      </c>
      <c r="B302" s="9">
        <v>0.78239999999999998</v>
      </c>
      <c r="C302" s="9" t="s">
        <v>1032</v>
      </c>
      <c r="D302" s="10">
        <f t="shared" si="20"/>
        <v>745.88092800000004</v>
      </c>
      <c r="E302" s="10">
        <f t="shared" si="21"/>
        <v>1208.1374559999999</v>
      </c>
      <c r="F302" s="10">
        <f t="shared" si="22"/>
        <v>902.53606400000001</v>
      </c>
      <c r="G302" s="10">
        <f t="shared" si="23"/>
        <v>2194.3482879999997</v>
      </c>
      <c r="H302" s="10">
        <f t="shared" si="24"/>
        <v>150.52368000000001</v>
      </c>
    </row>
    <row r="303" spans="1:8">
      <c r="A303" s="12" t="s">
        <v>727</v>
      </c>
      <c r="B303" s="9">
        <v>0.89600000000000002</v>
      </c>
      <c r="C303" s="9" t="s">
        <v>1032</v>
      </c>
      <c r="D303" s="10">
        <f t="shared" si="20"/>
        <v>793.41912000000002</v>
      </c>
      <c r="E303" s="10">
        <f t="shared" si="21"/>
        <v>1285.13724</v>
      </c>
      <c r="F303" s="10">
        <f t="shared" si="22"/>
        <v>960.05856000000006</v>
      </c>
      <c r="G303" s="10">
        <f t="shared" si="23"/>
        <v>2334.20352</v>
      </c>
      <c r="H303" s="10">
        <f t="shared" si="24"/>
        <v>160.11720000000003</v>
      </c>
    </row>
    <row r="304" spans="1:8">
      <c r="A304" s="12" t="s">
        <v>729</v>
      </c>
      <c r="B304" s="9">
        <v>0.75949999999999995</v>
      </c>
      <c r="C304" s="9" t="s">
        <v>1032</v>
      </c>
      <c r="D304" s="10">
        <f t="shared" si="20"/>
        <v>736.29796499999998</v>
      </c>
      <c r="E304" s="10">
        <f t="shared" si="21"/>
        <v>1192.6154925000001</v>
      </c>
      <c r="F304" s="10">
        <f t="shared" si="22"/>
        <v>890.94042000000002</v>
      </c>
      <c r="G304" s="10">
        <f t="shared" si="23"/>
        <v>2166.1556399999999</v>
      </c>
      <c r="H304" s="10">
        <f t="shared" si="24"/>
        <v>148.589775</v>
      </c>
    </row>
    <row r="305" spans="1:8">
      <c r="A305" s="12" t="s">
        <v>731</v>
      </c>
      <c r="B305" s="9">
        <v>0.99950000000000006</v>
      </c>
      <c r="C305" s="9" t="s">
        <v>1032</v>
      </c>
      <c r="D305" s="10">
        <f t="shared" si="20"/>
        <v>836.73076500000002</v>
      </c>
      <c r="E305" s="10">
        <f t="shared" si="21"/>
        <v>1355.2910925000001</v>
      </c>
      <c r="F305" s="10">
        <f t="shared" si="22"/>
        <v>1012.4668200000001</v>
      </c>
      <c r="G305" s="10">
        <f t="shared" si="23"/>
        <v>2461.6244399999996</v>
      </c>
      <c r="H305" s="10">
        <f t="shared" si="24"/>
        <v>168.857775</v>
      </c>
    </row>
    <row r="306" spans="1:8">
      <c r="A306" s="12" t="s">
        <v>732</v>
      </c>
      <c r="B306" s="9">
        <v>0.82669999999999999</v>
      </c>
      <c r="C306" s="9" t="s">
        <v>1032</v>
      </c>
      <c r="D306" s="10">
        <f t="shared" si="20"/>
        <v>764.41914900000006</v>
      </c>
      <c r="E306" s="10">
        <f t="shared" si="21"/>
        <v>1238.1646605000001</v>
      </c>
      <c r="F306" s="10">
        <f t="shared" si="22"/>
        <v>924.96781200000009</v>
      </c>
      <c r="G306" s="10">
        <f t="shared" si="23"/>
        <v>2248.886904</v>
      </c>
      <c r="H306" s="10">
        <f t="shared" si="24"/>
        <v>154.264815</v>
      </c>
    </row>
    <row r="307" spans="1:8">
      <c r="A307" s="12" t="s">
        <v>734</v>
      </c>
      <c r="B307" s="9">
        <v>0.7</v>
      </c>
      <c r="C307" s="9" t="s">
        <v>1032</v>
      </c>
      <c r="D307" s="10">
        <f t="shared" si="20"/>
        <v>711.399</v>
      </c>
      <c r="E307" s="10">
        <f t="shared" si="21"/>
        <v>1152.2855</v>
      </c>
      <c r="F307" s="10">
        <f t="shared" si="22"/>
        <v>860.81200000000001</v>
      </c>
      <c r="G307" s="10">
        <f t="shared" si="23"/>
        <v>2092.9039999999995</v>
      </c>
      <c r="H307" s="10">
        <f t="shared" si="24"/>
        <v>143.565</v>
      </c>
    </row>
    <row r="308" spans="1:8">
      <c r="A308" s="12" t="s">
        <v>736</v>
      </c>
      <c r="B308" s="9">
        <v>0.96409999999999996</v>
      </c>
      <c r="C308" s="9" t="s">
        <v>1032</v>
      </c>
      <c r="D308" s="10">
        <f t="shared" si="20"/>
        <v>821.91692699999999</v>
      </c>
      <c r="E308" s="10">
        <f t="shared" si="21"/>
        <v>1331.2964415000001</v>
      </c>
      <c r="F308" s="10">
        <f t="shared" si="22"/>
        <v>994.54167600000005</v>
      </c>
      <c r="G308" s="10">
        <f t="shared" si="23"/>
        <v>2418.0427919999997</v>
      </c>
      <c r="H308" s="10">
        <f t="shared" si="24"/>
        <v>165.868245</v>
      </c>
    </row>
    <row r="309" spans="1:8">
      <c r="A309" s="12" t="s">
        <v>738</v>
      </c>
      <c r="B309" s="9">
        <v>0.89729999999999999</v>
      </c>
      <c r="C309" s="9" t="s">
        <v>1032</v>
      </c>
      <c r="D309" s="10">
        <f t="shared" si="20"/>
        <v>793.96313099999998</v>
      </c>
      <c r="E309" s="10">
        <f t="shared" si="21"/>
        <v>1286.0183995000002</v>
      </c>
      <c r="F309" s="10">
        <f t="shared" si="22"/>
        <v>960.71682800000008</v>
      </c>
      <c r="G309" s="10">
        <f t="shared" si="23"/>
        <v>2335.8039759999997</v>
      </c>
      <c r="H309" s="10">
        <f t="shared" si="24"/>
        <v>160.22698500000001</v>
      </c>
    </row>
    <row r="310" spans="1:8">
      <c r="A310" s="12" t="s">
        <v>740</v>
      </c>
      <c r="B310" s="9">
        <v>0.91349999999999998</v>
      </c>
      <c r="C310" s="9" t="s">
        <v>1032</v>
      </c>
      <c r="D310" s="10">
        <f t="shared" si="20"/>
        <v>800.74234500000011</v>
      </c>
      <c r="E310" s="10">
        <f t="shared" si="21"/>
        <v>1296.9990025000002</v>
      </c>
      <c r="F310" s="10">
        <f t="shared" si="22"/>
        <v>968.91985999999997</v>
      </c>
      <c r="G310" s="10">
        <f t="shared" si="23"/>
        <v>2355.7481199999997</v>
      </c>
      <c r="H310" s="10">
        <f t="shared" si="24"/>
        <v>161.59507500000001</v>
      </c>
    </row>
    <row r="311" spans="1:8">
      <c r="A311" s="12" t="s">
        <v>742</v>
      </c>
      <c r="B311" s="9">
        <v>0.84960000000000002</v>
      </c>
      <c r="C311" s="9" t="s">
        <v>1032</v>
      </c>
      <c r="D311" s="10">
        <f t="shared" si="20"/>
        <v>774.00211200000012</v>
      </c>
      <c r="E311" s="10">
        <f t="shared" si="21"/>
        <v>1253.6866240000002</v>
      </c>
      <c r="F311" s="10">
        <f t="shared" si="22"/>
        <v>936.56345600000009</v>
      </c>
      <c r="G311" s="10">
        <f t="shared" si="23"/>
        <v>2277.0795520000001</v>
      </c>
      <c r="H311" s="10">
        <f t="shared" si="24"/>
        <v>156.19872000000001</v>
      </c>
    </row>
    <row r="312" spans="1:8">
      <c r="A312" s="12" t="s">
        <v>744</v>
      </c>
      <c r="B312" s="9">
        <v>1.5880000000000001</v>
      </c>
      <c r="C312" s="9" t="s">
        <v>1032</v>
      </c>
      <c r="D312" s="10">
        <f t="shared" si="20"/>
        <v>1083.00036</v>
      </c>
      <c r="E312" s="10">
        <f t="shared" si="21"/>
        <v>1754.1852200000003</v>
      </c>
      <c r="F312" s="10">
        <f t="shared" si="22"/>
        <v>1310.4596799999999</v>
      </c>
      <c r="G312" s="10">
        <f t="shared" si="23"/>
        <v>3186.1385599999999</v>
      </c>
      <c r="H312" s="10">
        <f t="shared" si="24"/>
        <v>218.5566</v>
      </c>
    </row>
    <row r="313" spans="1:8">
      <c r="A313" s="12" t="s">
        <v>746</v>
      </c>
      <c r="B313" s="9">
        <v>0.86419999999999997</v>
      </c>
      <c r="C313" s="9" t="s">
        <v>1032</v>
      </c>
      <c r="D313" s="10">
        <f t="shared" si="20"/>
        <v>780.11177399999997</v>
      </c>
      <c r="E313" s="10">
        <f t="shared" si="21"/>
        <v>1263.582723</v>
      </c>
      <c r="F313" s="10">
        <f t="shared" si="22"/>
        <v>943.95631200000003</v>
      </c>
      <c r="G313" s="10">
        <f t="shared" si="23"/>
        <v>2295.0539039999994</v>
      </c>
      <c r="H313" s="10">
        <f t="shared" si="24"/>
        <v>157.43169</v>
      </c>
    </row>
    <row r="314" spans="1:8">
      <c r="A314" s="12" t="s">
        <v>1044</v>
      </c>
      <c r="B314" s="9">
        <v>0.8871</v>
      </c>
      <c r="C314" s="9" t="s">
        <v>1032</v>
      </c>
      <c r="D314" s="10">
        <f t="shared" si="20"/>
        <v>789.69473700000003</v>
      </c>
      <c r="E314" s="10">
        <f t="shared" si="21"/>
        <v>1279.1046865000001</v>
      </c>
      <c r="F314" s="10">
        <f t="shared" si="22"/>
        <v>955.55195600000002</v>
      </c>
      <c r="G314" s="10">
        <f t="shared" si="23"/>
        <v>2323.2465519999996</v>
      </c>
      <c r="H314" s="10">
        <f t="shared" si="24"/>
        <v>159.36559499999998</v>
      </c>
    </row>
    <row r="315" spans="1:8">
      <c r="A315" s="12" t="s">
        <v>748</v>
      </c>
      <c r="B315" s="9">
        <v>1.2921</v>
      </c>
      <c r="C315" s="9" t="s">
        <v>1032</v>
      </c>
      <c r="D315" s="10">
        <f t="shared" si="20"/>
        <v>959.17508700000008</v>
      </c>
      <c r="E315" s="10">
        <f t="shared" si="21"/>
        <v>1553.6197615000001</v>
      </c>
      <c r="F315" s="10">
        <f t="shared" si="22"/>
        <v>1160.6277560000001</v>
      </c>
      <c r="G315" s="10">
        <f t="shared" si="23"/>
        <v>2821.850152</v>
      </c>
      <c r="H315" s="10">
        <f t="shared" si="24"/>
        <v>193.56784500000001</v>
      </c>
    </row>
    <row r="316" spans="1:8">
      <c r="A316" s="12" t="s">
        <v>750</v>
      </c>
      <c r="B316" s="9">
        <v>1.1122000000000001</v>
      </c>
      <c r="C316" s="9" t="s">
        <v>1032</v>
      </c>
      <c r="D316" s="10">
        <f t="shared" si="20"/>
        <v>883.89233400000012</v>
      </c>
      <c r="E316" s="10">
        <f t="shared" si="21"/>
        <v>1431.6808430000001</v>
      </c>
      <c r="F316" s="10">
        <f t="shared" si="22"/>
        <v>1069.5335920000002</v>
      </c>
      <c r="G316" s="10">
        <f t="shared" si="23"/>
        <v>2600.3716639999998</v>
      </c>
      <c r="H316" s="10">
        <f t="shared" si="24"/>
        <v>178.37529000000001</v>
      </c>
    </row>
    <row r="317" spans="1:8">
      <c r="A317" s="12" t="s">
        <v>752</v>
      </c>
      <c r="B317" s="9">
        <v>0.8306</v>
      </c>
      <c r="C317" s="9" t="s">
        <v>1032</v>
      </c>
      <c r="D317" s="10">
        <f t="shared" si="20"/>
        <v>766.05118200000004</v>
      </c>
      <c r="E317" s="10">
        <f t="shared" si="21"/>
        <v>1240.8081390000002</v>
      </c>
      <c r="F317" s="10">
        <f t="shared" si="22"/>
        <v>926.94261600000004</v>
      </c>
      <c r="G317" s="10">
        <f t="shared" si="23"/>
        <v>2253.6882719999999</v>
      </c>
      <c r="H317" s="10">
        <f t="shared" si="24"/>
        <v>154.59417000000002</v>
      </c>
    </row>
    <row r="318" spans="1:8">
      <c r="A318" s="12" t="s">
        <v>1045</v>
      </c>
      <c r="B318" s="9">
        <v>1.1744000000000001</v>
      </c>
      <c r="C318" s="9" t="s">
        <v>1032</v>
      </c>
      <c r="D318" s="10">
        <f t="shared" si="20"/>
        <v>909.92116800000008</v>
      </c>
      <c r="E318" s="10">
        <f t="shared" si="21"/>
        <v>1473.8409360000001</v>
      </c>
      <c r="F318" s="10">
        <f t="shared" si="22"/>
        <v>1101.029184</v>
      </c>
      <c r="G318" s="10">
        <f t="shared" si="23"/>
        <v>2676.9473280000002</v>
      </c>
      <c r="H318" s="10">
        <f t="shared" si="24"/>
        <v>183.62808000000001</v>
      </c>
    </row>
    <row r="319" spans="1:8">
      <c r="A319" s="12" t="s">
        <v>754</v>
      </c>
      <c r="B319" s="9">
        <v>0.82310000000000005</v>
      </c>
      <c r="C319" s="9" t="s">
        <v>1032</v>
      </c>
      <c r="D319" s="10">
        <f t="shared" si="20"/>
        <v>762.91265700000008</v>
      </c>
      <c r="E319" s="10">
        <f t="shared" si="21"/>
        <v>1235.7245265000001</v>
      </c>
      <c r="F319" s="10">
        <f t="shared" si="22"/>
        <v>923.14491600000008</v>
      </c>
      <c r="G319" s="10">
        <f t="shared" si="23"/>
        <v>2244.4548719999998</v>
      </c>
      <c r="H319" s="10">
        <f t="shared" si="24"/>
        <v>153.96079500000002</v>
      </c>
    </row>
    <row r="320" spans="1:8">
      <c r="A320" s="12" t="s">
        <v>756</v>
      </c>
      <c r="B320" s="9">
        <v>1.2744</v>
      </c>
      <c r="C320" s="9" t="s">
        <v>1032</v>
      </c>
      <c r="D320" s="10">
        <f t="shared" si="20"/>
        <v>951.76816800000006</v>
      </c>
      <c r="E320" s="10">
        <f t="shared" si="21"/>
        <v>1541.6224360000001</v>
      </c>
      <c r="F320" s="10">
        <f t="shared" si="22"/>
        <v>1151.665184</v>
      </c>
      <c r="G320" s="10">
        <f t="shared" si="23"/>
        <v>2800.0593279999998</v>
      </c>
      <c r="H320" s="10">
        <f t="shared" si="24"/>
        <v>192.07308</v>
      </c>
    </row>
    <row r="321" spans="1:8">
      <c r="A321" s="12" t="s">
        <v>758</v>
      </c>
      <c r="B321" s="9">
        <v>0.85309999999999997</v>
      </c>
      <c r="C321" s="9" t="s">
        <v>1032</v>
      </c>
      <c r="D321" s="10">
        <f t="shared" si="20"/>
        <v>775.46675700000003</v>
      </c>
      <c r="E321" s="10">
        <f t="shared" si="21"/>
        <v>1256.0589765</v>
      </c>
      <c r="F321" s="10">
        <f t="shared" si="22"/>
        <v>938.33571600000005</v>
      </c>
      <c r="G321" s="10">
        <f t="shared" si="23"/>
        <v>2281.3884719999996</v>
      </c>
      <c r="H321" s="10">
        <f t="shared" si="24"/>
        <v>156.49429500000002</v>
      </c>
    </row>
    <row r="322" spans="1:8">
      <c r="A322" s="12" t="s">
        <v>760</v>
      </c>
      <c r="B322" s="9">
        <v>0.9375</v>
      </c>
      <c r="C322" s="9" t="s">
        <v>1032</v>
      </c>
      <c r="D322" s="10">
        <f t="shared" si="20"/>
        <v>810.78562499999998</v>
      </c>
      <c r="E322" s="10">
        <f t="shared" si="21"/>
        <v>1313.2665625</v>
      </c>
      <c r="F322" s="10">
        <f t="shared" si="22"/>
        <v>981.07249999999999</v>
      </c>
      <c r="G322" s="10">
        <f t="shared" si="23"/>
        <v>2385.2950000000001</v>
      </c>
      <c r="H322" s="10">
        <f t="shared" si="24"/>
        <v>163.62187499999999</v>
      </c>
    </row>
    <row r="323" spans="1:8">
      <c r="A323" s="12" t="s">
        <v>762</v>
      </c>
      <c r="B323" s="9">
        <v>1.1751</v>
      </c>
      <c r="C323" s="9" t="s">
        <v>1032</v>
      </c>
      <c r="D323" s="10">
        <f t="shared" si="20"/>
        <v>910.21409700000004</v>
      </c>
      <c r="E323" s="10">
        <f t="shared" si="21"/>
        <v>1474.3154065000001</v>
      </c>
      <c r="F323" s="10">
        <f t="shared" si="22"/>
        <v>1101.383636</v>
      </c>
      <c r="G323" s="10">
        <f t="shared" si="23"/>
        <v>2677.8091119999999</v>
      </c>
      <c r="H323" s="10">
        <f t="shared" si="24"/>
        <v>183.687195</v>
      </c>
    </row>
    <row r="324" spans="1:8">
      <c r="A324" s="12" t="s">
        <v>764</v>
      </c>
      <c r="B324" s="9">
        <v>1.7967</v>
      </c>
      <c r="C324" s="9" t="s">
        <v>1032</v>
      </c>
      <c r="D324" s="10">
        <f t="shared" si="20"/>
        <v>1170.335049</v>
      </c>
      <c r="E324" s="10">
        <f t="shared" si="21"/>
        <v>1895.6452105000001</v>
      </c>
      <c r="F324" s="10">
        <f t="shared" si="22"/>
        <v>1416.1370120000001</v>
      </c>
      <c r="G324" s="10">
        <f t="shared" si="23"/>
        <v>3443.0733039999996</v>
      </c>
      <c r="H324" s="10">
        <f t="shared" si="24"/>
        <v>236.18131499999998</v>
      </c>
    </row>
    <row r="325" spans="1:8">
      <c r="A325" s="12" t="s">
        <v>766</v>
      </c>
      <c r="B325" s="9">
        <v>0.83309999999999995</v>
      </c>
      <c r="C325" s="9" t="s">
        <v>1032</v>
      </c>
      <c r="D325" s="10">
        <f t="shared" si="20"/>
        <v>767.0973570000001</v>
      </c>
      <c r="E325" s="10">
        <f t="shared" si="21"/>
        <v>1242.5026765000002</v>
      </c>
      <c r="F325" s="10">
        <f t="shared" si="22"/>
        <v>928.20851599999992</v>
      </c>
      <c r="G325" s="10">
        <f t="shared" si="23"/>
        <v>2256.7660719999994</v>
      </c>
      <c r="H325" s="10">
        <f t="shared" si="24"/>
        <v>154.805295</v>
      </c>
    </row>
    <row r="326" spans="1:8">
      <c r="A326" s="12" t="s">
        <v>768</v>
      </c>
      <c r="B326" s="9">
        <v>1.0914999999999999</v>
      </c>
      <c r="C326" s="9" t="s">
        <v>1032</v>
      </c>
      <c r="D326" s="10">
        <f t="shared" ref="D326:D389" si="25">SUM((0.5*$D$4)*B326)+(0.5*$D$4)</f>
        <v>875.23000500000001</v>
      </c>
      <c r="E326" s="10">
        <f t="shared" ref="E326:E389" si="26">SUM((0.5*$E$4)*B326)+(0.5*$E$4)</f>
        <v>1417.6500725000001</v>
      </c>
      <c r="F326" s="10">
        <f t="shared" ref="F326:F389" si="27">SUM((0.5*$F$4)*B326)+(0.5*$F$4)</f>
        <v>1059.0519399999998</v>
      </c>
      <c r="G326" s="10">
        <f t="shared" ref="G326:G389" si="28">SUM((0.5*$G$4)*B326)+(0.5*$G$4)</f>
        <v>2574.8874799999994</v>
      </c>
      <c r="H326" s="10">
        <f t="shared" ref="H326:H389" si="29">SUM((0.5*$H$4)*B326)+(0.5*$H$4)</f>
        <v>176.62717499999999</v>
      </c>
    </row>
    <row r="327" spans="1:8">
      <c r="A327" s="12" t="s">
        <v>770</v>
      </c>
      <c r="B327" s="9">
        <v>0.86209999999999998</v>
      </c>
      <c r="C327" s="9" t="s">
        <v>1032</v>
      </c>
      <c r="D327" s="10">
        <f t="shared" si="25"/>
        <v>779.23298700000009</v>
      </c>
      <c r="E327" s="10">
        <f t="shared" si="26"/>
        <v>1262.1593115000001</v>
      </c>
      <c r="F327" s="10">
        <f t="shared" si="27"/>
        <v>942.89295600000003</v>
      </c>
      <c r="G327" s="10">
        <f t="shared" si="28"/>
        <v>2292.4685519999998</v>
      </c>
      <c r="H327" s="10">
        <f t="shared" si="29"/>
        <v>157.254345</v>
      </c>
    </row>
    <row r="328" spans="1:8">
      <c r="A328" s="12" t="s">
        <v>772</v>
      </c>
      <c r="B328" s="9">
        <v>0.90369999999999995</v>
      </c>
      <c r="C328" s="9" t="s">
        <v>1032</v>
      </c>
      <c r="D328" s="10">
        <f t="shared" si="25"/>
        <v>796.64133900000002</v>
      </c>
      <c r="E328" s="10">
        <f t="shared" si="26"/>
        <v>1290.3564154999999</v>
      </c>
      <c r="F328" s="10">
        <f t="shared" si="27"/>
        <v>963.95753200000001</v>
      </c>
      <c r="G328" s="10">
        <f t="shared" si="28"/>
        <v>2343.6831439999996</v>
      </c>
      <c r="H328" s="10">
        <f t="shared" si="29"/>
        <v>160.76746500000002</v>
      </c>
    </row>
    <row r="329" spans="1:8">
      <c r="A329" s="12" t="s">
        <v>774</v>
      </c>
      <c r="B329" s="9">
        <v>0.88870000000000005</v>
      </c>
      <c r="C329" s="9" t="s">
        <v>1032</v>
      </c>
      <c r="D329" s="10">
        <f t="shared" si="25"/>
        <v>790.3642890000001</v>
      </c>
      <c r="E329" s="10">
        <f t="shared" si="26"/>
        <v>1280.1891905000002</v>
      </c>
      <c r="F329" s="10">
        <f t="shared" si="27"/>
        <v>956.36213199999997</v>
      </c>
      <c r="G329" s="10">
        <f t="shared" si="28"/>
        <v>2325.2163439999999</v>
      </c>
      <c r="H329" s="10">
        <f t="shared" si="29"/>
        <v>159.50071500000001</v>
      </c>
    </row>
    <row r="330" spans="1:8">
      <c r="A330" s="12" t="s">
        <v>776</v>
      </c>
      <c r="B330" s="9">
        <v>1.1524000000000001</v>
      </c>
      <c r="C330" s="9" t="s">
        <v>1032</v>
      </c>
      <c r="D330" s="10">
        <f t="shared" si="25"/>
        <v>900.71482800000013</v>
      </c>
      <c r="E330" s="10">
        <f t="shared" si="26"/>
        <v>1458.9290060000003</v>
      </c>
      <c r="F330" s="10">
        <f t="shared" si="27"/>
        <v>1089.8892639999999</v>
      </c>
      <c r="G330" s="10">
        <f t="shared" si="28"/>
        <v>2649.8626880000002</v>
      </c>
      <c r="H330" s="10">
        <f t="shared" si="29"/>
        <v>181.77018000000001</v>
      </c>
    </row>
    <row r="331" spans="1:8">
      <c r="A331" s="12" t="s">
        <v>778</v>
      </c>
      <c r="B331" s="9">
        <v>0.93230000000000002</v>
      </c>
      <c r="C331" s="9" t="s">
        <v>1032</v>
      </c>
      <c r="D331" s="10">
        <f t="shared" si="25"/>
        <v>808.60958100000005</v>
      </c>
      <c r="E331" s="10">
        <f t="shared" si="26"/>
        <v>1309.7419245000001</v>
      </c>
      <c r="F331" s="10">
        <f t="shared" si="27"/>
        <v>978.43942800000002</v>
      </c>
      <c r="G331" s="10">
        <f t="shared" si="28"/>
        <v>2378.8931759999996</v>
      </c>
      <c r="H331" s="10">
        <f t="shared" si="29"/>
        <v>163.18273500000001</v>
      </c>
    </row>
    <row r="332" spans="1:8">
      <c r="A332" s="12" t="s">
        <v>780</v>
      </c>
      <c r="B332" s="9">
        <v>0.87490000000000001</v>
      </c>
      <c r="C332" s="9" t="s">
        <v>1032</v>
      </c>
      <c r="D332" s="10">
        <f t="shared" si="25"/>
        <v>784.58940300000006</v>
      </c>
      <c r="E332" s="10">
        <f t="shared" si="26"/>
        <v>1270.8353435000001</v>
      </c>
      <c r="F332" s="10">
        <f t="shared" si="27"/>
        <v>949.37436400000001</v>
      </c>
      <c r="G332" s="10">
        <f t="shared" si="28"/>
        <v>2308.2268880000001</v>
      </c>
      <c r="H332" s="10">
        <f t="shared" si="29"/>
        <v>158.33530500000001</v>
      </c>
    </row>
    <row r="333" spans="1:8">
      <c r="A333" s="12" t="s">
        <v>782</v>
      </c>
      <c r="B333" s="9">
        <v>0.91620000000000001</v>
      </c>
      <c r="C333" s="9" t="s">
        <v>1032</v>
      </c>
      <c r="D333" s="10">
        <f t="shared" si="25"/>
        <v>801.87221399999999</v>
      </c>
      <c r="E333" s="10">
        <f t="shared" si="26"/>
        <v>1298.829103</v>
      </c>
      <c r="F333" s="10">
        <f t="shared" si="27"/>
        <v>970.28703199999995</v>
      </c>
      <c r="G333" s="10">
        <f t="shared" si="28"/>
        <v>2359.0721439999998</v>
      </c>
      <c r="H333" s="10">
        <f t="shared" si="29"/>
        <v>161.82309000000001</v>
      </c>
    </row>
    <row r="334" spans="1:8">
      <c r="A334" s="12" t="s">
        <v>784</v>
      </c>
      <c r="B334" s="9">
        <v>0.88190000000000002</v>
      </c>
      <c r="C334" s="9" t="s">
        <v>1032</v>
      </c>
      <c r="D334" s="10">
        <f t="shared" si="25"/>
        <v>787.51869299999998</v>
      </c>
      <c r="E334" s="10">
        <f t="shared" si="26"/>
        <v>1275.5800485</v>
      </c>
      <c r="F334" s="10">
        <f t="shared" si="27"/>
        <v>952.91888400000005</v>
      </c>
      <c r="G334" s="10">
        <f t="shared" si="28"/>
        <v>2316.844728</v>
      </c>
      <c r="H334" s="10">
        <f t="shared" si="29"/>
        <v>158.926455</v>
      </c>
    </row>
    <row r="335" spans="1:8">
      <c r="A335" s="12" t="s">
        <v>786</v>
      </c>
      <c r="B335" s="9">
        <v>1.3563000000000001</v>
      </c>
      <c r="C335" s="9" t="s">
        <v>1032</v>
      </c>
      <c r="D335" s="10">
        <f t="shared" si="25"/>
        <v>986.04086100000006</v>
      </c>
      <c r="E335" s="10">
        <f t="shared" si="26"/>
        <v>1597.1354845000001</v>
      </c>
      <c r="F335" s="10">
        <f t="shared" si="27"/>
        <v>1193.136068</v>
      </c>
      <c r="G335" s="10">
        <f t="shared" si="28"/>
        <v>2900.8880559999998</v>
      </c>
      <c r="H335" s="10">
        <f t="shared" si="29"/>
        <v>198.98953500000002</v>
      </c>
    </row>
    <row r="336" spans="1:8">
      <c r="A336" s="12" t="s">
        <v>788</v>
      </c>
      <c r="B336" s="9">
        <v>0.90690000000000004</v>
      </c>
      <c r="C336" s="9" t="s">
        <v>1032</v>
      </c>
      <c r="D336" s="10">
        <f t="shared" si="25"/>
        <v>797.98044300000015</v>
      </c>
      <c r="E336" s="10">
        <f t="shared" si="26"/>
        <v>1292.5254235000002</v>
      </c>
      <c r="F336" s="10">
        <f t="shared" si="27"/>
        <v>965.57788400000004</v>
      </c>
      <c r="G336" s="10">
        <f t="shared" si="28"/>
        <v>2347.6227279999998</v>
      </c>
      <c r="H336" s="10">
        <f t="shared" si="29"/>
        <v>161.03770500000002</v>
      </c>
    </row>
    <row r="337" spans="1:8">
      <c r="A337" s="12" t="s">
        <v>790</v>
      </c>
      <c r="B337" s="9">
        <v>0.81379999999999997</v>
      </c>
      <c r="C337" s="9" t="s">
        <v>1032</v>
      </c>
      <c r="D337" s="10">
        <f t="shared" si="25"/>
        <v>759.02088600000002</v>
      </c>
      <c r="E337" s="10">
        <f t="shared" si="26"/>
        <v>1229.4208470000001</v>
      </c>
      <c r="F337" s="10">
        <f t="shared" si="27"/>
        <v>918.43576800000005</v>
      </c>
      <c r="G337" s="10">
        <f t="shared" si="28"/>
        <v>2233.0054559999999</v>
      </c>
      <c r="H337" s="10">
        <f t="shared" si="29"/>
        <v>153.17541</v>
      </c>
    </row>
    <row r="338" spans="1:8">
      <c r="A338" s="12" t="s">
        <v>792</v>
      </c>
      <c r="B338" s="9">
        <v>0.72750000000000004</v>
      </c>
      <c r="C338" s="9" t="s">
        <v>1032</v>
      </c>
      <c r="D338" s="10">
        <f t="shared" si="25"/>
        <v>722.906925</v>
      </c>
      <c r="E338" s="10">
        <f t="shared" si="26"/>
        <v>1170.9254125000002</v>
      </c>
      <c r="F338" s="10">
        <f t="shared" si="27"/>
        <v>874.73690000000011</v>
      </c>
      <c r="G338" s="10">
        <f t="shared" si="28"/>
        <v>2126.7597999999998</v>
      </c>
      <c r="H338" s="10">
        <f t="shared" si="29"/>
        <v>145.88737500000002</v>
      </c>
    </row>
    <row r="339" spans="1:8">
      <c r="A339" s="12" t="s">
        <v>794</v>
      </c>
      <c r="B339" s="9">
        <v>0.84009999999999996</v>
      </c>
      <c r="C339" s="9" t="s">
        <v>1032</v>
      </c>
      <c r="D339" s="10">
        <f t="shared" si="25"/>
        <v>770.02664700000003</v>
      </c>
      <c r="E339" s="10">
        <f t="shared" si="26"/>
        <v>1247.2473815000001</v>
      </c>
      <c r="F339" s="10">
        <f t="shared" si="27"/>
        <v>931.75303600000007</v>
      </c>
      <c r="G339" s="10">
        <f t="shared" si="28"/>
        <v>2265.3839119999998</v>
      </c>
      <c r="H339" s="10">
        <f t="shared" si="29"/>
        <v>155.396445</v>
      </c>
    </row>
    <row r="340" spans="1:8">
      <c r="A340" s="12" t="s">
        <v>796</v>
      </c>
      <c r="B340" s="9">
        <v>0.86350000000000005</v>
      </c>
      <c r="C340" s="9" t="s">
        <v>1032</v>
      </c>
      <c r="D340" s="10">
        <f t="shared" si="25"/>
        <v>779.81884500000001</v>
      </c>
      <c r="E340" s="10">
        <f t="shared" si="26"/>
        <v>1263.1082525000002</v>
      </c>
      <c r="F340" s="10">
        <f t="shared" si="27"/>
        <v>943.60185999999999</v>
      </c>
      <c r="G340" s="10">
        <f t="shared" si="28"/>
        <v>2294.1921199999997</v>
      </c>
      <c r="H340" s="10">
        <f t="shared" si="29"/>
        <v>157.37257500000001</v>
      </c>
    </row>
    <row r="341" spans="1:8">
      <c r="A341" s="12" t="s">
        <v>798</v>
      </c>
      <c r="B341" s="9">
        <v>1.1029</v>
      </c>
      <c r="C341" s="9" t="s">
        <v>1032</v>
      </c>
      <c r="D341" s="10">
        <f t="shared" si="25"/>
        <v>880.00056300000006</v>
      </c>
      <c r="E341" s="10">
        <f t="shared" si="26"/>
        <v>1425.3771635000003</v>
      </c>
      <c r="F341" s="10">
        <f t="shared" si="27"/>
        <v>1064.8244439999999</v>
      </c>
      <c r="G341" s="10">
        <f t="shared" si="28"/>
        <v>2588.9222479999999</v>
      </c>
      <c r="H341" s="10">
        <f t="shared" si="29"/>
        <v>177.58990499999999</v>
      </c>
    </row>
    <row r="342" spans="1:8">
      <c r="A342" s="12" t="s">
        <v>800</v>
      </c>
      <c r="B342" s="9">
        <v>0.99409999999999998</v>
      </c>
      <c r="C342" s="9" t="s">
        <v>1032</v>
      </c>
      <c r="D342" s="10">
        <f t="shared" si="25"/>
        <v>834.47102700000005</v>
      </c>
      <c r="E342" s="10">
        <f t="shared" si="26"/>
        <v>1351.6308915</v>
      </c>
      <c r="F342" s="10">
        <f t="shared" si="27"/>
        <v>1009.732476</v>
      </c>
      <c r="G342" s="10">
        <f t="shared" si="28"/>
        <v>2454.9763919999996</v>
      </c>
      <c r="H342" s="10">
        <f t="shared" si="29"/>
        <v>168.40174500000001</v>
      </c>
    </row>
    <row r="343" spans="1:8">
      <c r="A343" s="12" t="s">
        <v>802</v>
      </c>
      <c r="B343" s="9">
        <v>0.81759999999999999</v>
      </c>
      <c r="C343" s="9" t="s">
        <v>1032</v>
      </c>
      <c r="D343" s="10">
        <f t="shared" si="25"/>
        <v>760.61107200000004</v>
      </c>
      <c r="E343" s="10">
        <f t="shared" si="26"/>
        <v>1231.9965440000001</v>
      </c>
      <c r="F343" s="10">
        <f t="shared" si="27"/>
        <v>920.35993600000006</v>
      </c>
      <c r="G343" s="10">
        <f t="shared" si="28"/>
        <v>2237.683712</v>
      </c>
      <c r="H343" s="10">
        <f t="shared" si="29"/>
        <v>153.49632000000003</v>
      </c>
    </row>
    <row r="344" spans="1:8">
      <c r="A344" s="12" t="s">
        <v>804</v>
      </c>
      <c r="B344" s="9">
        <v>0.85919999999999996</v>
      </c>
      <c r="C344" s="9" t="s">
        <v>1032</v>
      </c>
      <c r="D344" s="10">
        <f t="shared" si="25"/>
        <v>778.01942400000007</v>
      </c>
      <c r="E344" s="10">
        <f t="shared" si="26"/>
        <v>1260.1936479999999</v>
      </c>
      <c r="F344" s="10">
        <f t="shared" si="27"/>
        <v>941.42451200000005</v>
      </c>
      <c r="G344" s="10">
        <f t="shared" si="28"/>
        <v>2288.8983039999998</v>
      </c>
      <c r="H344" s="10">
        <f t="shared" si="29"/>
        <v>157.00943999999998</v>
      </c>
    </row>
    <row r="345" spans="1:8">
      <c r="A345" s="12" t="s">
        <v>806</v>
      </c>
      <c r="B345" s="9">
        <v>1.0892999999999999</v>
      </c>
      <c r="C345" s="9" t="s">
        <v>1032</v>
      </c>
      <c r="D345" s="10">
        <f t="shared" si="25"/>
        <v>874.30937100000006</v>
      </c>
      <c r="E345" s="10">
        <f t="shared" si="26"/>
        <v>1416.1588795000002</v>
      </c>
      <c r="F345" s="10">
        <f t="shared" si="27"/>
        <v>1057.937948</v>
      </c>
      <c r="G345" s="10">
        <f t="shared" si="28"/>
        <v>2572.1790159999996</v>
      </c>
      <c r="H345" s="10">
        <f t="shared" si="29"/>
        <v>176.441385</v>
      </c>
    </row>
    <row r="346" spans="1:8">
      <c r="A346" s="12" t="s">
        <v>1046</v>
      </c>
      <c r="B346" s="9">
        <v>0.89670000000000005</v>
      </c>
      <c r="C346" s="9" t="s">
        <v>1032</v>
      </c>
      <c r="D346" s="10">
        <f t="shared" si="25"/>
        <v>793.71204900000009</v>
      </c>
      <c r="E346" s="10">
        <f t="shared" si="26"/>
        <v>1285.6117105000003</v>
      </c>
      <c r="F346" s="10">
        <f t="shared" si="27"/>
        <v>960.41301199999998</v>
      </c>
      <c r="G346" s="10">
        <f t="shared" si="28"/>
        <v>2335.0653039999997</v>
      </c>
      <c r="H346" s="10">
        <f t="shared" si="29"/>
        <v>160.17631500000002</v>
      </c>
    </row>
    <row r="347" spans="1:8">
      <c r="A347" s="12" t="s">
        <v>1047</v>
      </c>
      <c r="B347" s="9">
        <v>0.39040000000000002</v>
      </c>
      <c r="C347" s="9" t="s">
        <v>1032</v>
      </c>
      <c r="D347" s="10">
        <f t="shared" si="25"/>
        <v>581.840688</v>
      </c>
      <c r="E347" s="10">
        <f t="shared" si="26"/>
        <v>942.43397600000003</v>
      </c>
      <c r="F347" s="10">
        <f t="shared" si="27"/>
        <v>704.04294400000003</v>
      </c>
      <c r="G347" s="10">
        <f t="shared" si="28"/>
        <v>1711.7492479999999</v>
      </c>
      <c r="H347" s="10">
        <f t="shared" si="29"/>
        <v>117.41928000000001</v>
      </c>
    </row>
    <row r="348" spans="1:8">
      <c r="A348" s="12" t="s">
        <v>1048</v>
      </c>
      <c r="B348" s="9">
        <v>1.0254000000000001</v>
      </c>
      <c r="C348" s="9" t="s">
        <v>1032</v>
      </c>
      <c r="D348" s="10">
        <f t="shared" si="25"/>
        <v>847.56913800000007</v>
      </c>
      <c r="E348" s="10">
        <f t="shared" si="26"/>
        <v>1372.8465010000002</v>
      </c>
      <c r="F348" s="10">
        <f t="shared" si="27"/>
        <v>1025.5815440000001</v>
      </c>
      <c r="G348" s="10">
        <f t="shared" si="28"/>
        <v>2493.510448</v>
      </c>
      <c r="H348" s="10">
        <f t="shared" si="29"/>
        <v>171.04503</v>
      </c>
    </row>
    <row r="349" spans="1:8">
      <c r="A349" s="12" t="s">
        <v>808</v>
      </c>
      <c r="B349" s="9">
        <v>1.1964999999999999</v>
      </c>
      <c r="C349" s="9" t="s">
        <v>1032</v>
      </c>
      <c r="D349" s="10">
        <f t="shared" si="25"/>
        <v>919.169355</v>
      </c>
      <c r="E349" s="10">
        <f t="shared" si="26"/>
        <v>1488.8206475000002</v>
      </c>
      <c r="F349" s="10">
        <f t="shared" si="27"/>
        <v>1112.21974</v>
      </c>
      <c r="G349" s="10">
        <f t="shared" si="28"/>
        <v>2704.1550799999995</v>
      </c>
      <c r="H349" s="10">
        <f t="shared" si="29"/>
        <v>185.49442499999998</v>
      </c>
    </row>
    <row r="350" spans="1:8">
      <c r="A350" s="12" t="s">
        <v>810</v>
      </c>
      <c r="B350" s="9">
        <v>0.91010000000000002</v>
      </c>
      <c r="C350" s="9" t="s">
        <v>1032</v>
      </c>
      <c r="D350" s="10">
        <f t="shared" si="25"/>
        <v>799.31954700000006</v>
      </c>
      <c r="E350" s="10">
        <f t="shared" si="26"/>
        <v>1294.6944315000001</v>
      </c>
      <c r="F350" s="10">
        <f t="shared" si="27"/>
        <v>967.19823599999995</v>
      </c>
      <c r="G350" s="10">
        <f t="shared" si="28"/>
        <v>2351.562312</v>
      </c>
      <c r="H350" s="10">
        <f t="shared" si="29"/>
        <v>161.30794500000002</v>
      </c>
    </row>
    <row r="351" spans="1:8">
      <c r="A351" s="12" t="s">
        <v>812</v>
      </c>
      <c r="B351" s="9">
        <v>0.99019999999999997</v>
      </c>
      <c r="C351" s="9" t="s">
        <v>1032</v>
      </c>
      <c r="D351" s="10">
        <f t="shared" si="25"/>
        <v>832.83899399999996</v>
      </c>
      <c r="E351" s="10">
        <f t="shared" si="26"/>
        <v>1348.9874130000001</v>
      </c>
      <c r="F351" s="10">
        <f t="shared" si="27"/>
        <v>1007.757672</v>
      </c>
      <c r="G351" s="10">
        <f t="shared" si="28"/>
        <v>2450.1750239999997</v>
      </c>
      <c r="H351" s="10">
        <f t="shared" si="29"/>
        <v>168.07238999999998</v>
      </c>
    </row>
    <row r="352" spans="1:8">
      <c r="A352" s="12" t="s">
        <v>814</v>
      </c>
      <c r="B352" s="9">
        <v>1.0397000000000001</v>
      </c>
      <c r="C352" s="9" t="s">
        <v>1032</v>
      </c>
      <c r="D352" s="10">
        <f t="shared" si="25"/>
        <v>853.55325900000003</v>
      </c>
      <c r="E352" s="10">
        <f t="shared" si="26"/>
        <v>1382.5392555000003</v>
      </c>
      <c r="F352" s="10">
        <f t="shared" si="27"/>
        <v>1032.822492</v>
      </c>
      <c r="G352" s="10">
        <f t="shared" si="28"/>
        <v>2511.115464</v>
      </c>
      <c r="H352" s="10">
        <f t="shared" si="29"/>
        <v>172.25266500000001</v>
      </c>
    </row>
    <row r="353" spans="1:8">
      <c r="A353" s="12" t="s">
        <v>816</v>
      </c>
      <c r="B353" s="9">
        <v>0.94340000000000002</v>
      </c>
      <c r="C353" s="9" t="s">
        <v>1032</v>
      </c>
      <c r="D353" s="10">
        <f t="shared" si="25"/>
        <v>813.25459799999999</v>
      </c>
      <c r="E353" s="10">
        <f t="shared" si="26"/>
        <v>1317.2656710000001</v>
      </c>
      <c r="F353" s="10">
        <f t="shared" si="27"/>
        <v>984.06002400000011</v>
      </c>
      <c r="G353" s="10">
        <f t="shared" si="28"/>
        <v>2392.5586079999998</v>
      </c>
      <c r="H353" s="10">
        <f t="shared" si="29"/>
        <v>164.12013000000002</v>
      </c>
    </row>
    <row r="354" spans="1:8">
      <c r="A354" s="12" t="s">
        <v>818</v>
      </c>
      <c r="B354" s="9">
        <v>0.83940000000000003</v>
      </c>
      <c r="C354" s="9" t="s">
        <v>1032</v>
      </c>
      <c r="D354" s="10">
        <f t="shared" si="25"/>
        <v>769.73371800000007</v>
      </c>
      <c r="E354" s="10">
        <f t="shared" si="26"/>
        <v>1246.772911</v>
      </c>
      <c r="F354" s="10">
        <f t="shared" si="27"/>
        <v>931.39858400000003</v>
      </c>
      <c r="G354" s="10">
        <f t="shared" si="28"/>
        <v>2264.5221279999996</v>
      </c>
      <c r="H354" s="10">
        <f t="shared" si="29"/>
        <v>155.33733000000001</v>
      </c>
    </row>
    <row r="355" spans="1:8">
      <c r="A355" s="12" t="s">
        <v>820</v>
      </c>
      <c r="B355" s="9">
        <v>0.86919999999999997</v>
      </c>
      <c r="C355" s="9" t="s">
        <v>1032</v>
      </c>
      <c r="D355" s="10">
        <f t="shared" si="25"/>
        <v>782.20412400000009</v>
      </c>
      <c r="E355" s="10">
        <f t="shared" si="26"/>
        <v>1266.971798</v>
      </c>
      <c r="F355" s="10">
        <f t="shared" si="27"/>
        <v>946.488112</v>
      </c>
      <c r="G355" s="10">
        <f t="shared" si="28"/>
        <v>2301.2095039999995</v>
      </c>
      <c r="H355" s="10">
        <f t="shared" si="29"/>
        <v>157.85394000000002</v>
      </c>
    </row>
    <row r="356" spans="1:8">
      <c r="A356" s="12" t="s">
        <v>822</v>
      </c>
      <c r="B356" s="9">
        <v>1.0234000000000001</v>
      </c>
      <c r="C356" s="9" t="s">
        <v>1032</v>
      </c>
      <c r="D356" s="10">
        <f t="shared" si="25"/>
        <v>846.73219800000015</v>
      </c>
      <c r="E356" s="10">
        <f t="shared" si="26"/>
        <v>1371.4908710000002</v>
      </c>
      <c r="F356" s="10">
        <f t="shared" si="27"/>
        <v>1024.5688239999999</v>
      </c>
      <c r="G356" s="10">
        <f t="shared" si="28"/>
        <v>2491.0482080000002</v>
      </c>
      <c r="H356" s="10">
        <f t="shared" si="29"/>
        <v>170.87613000000002</v>
      </c>
    </row>
    <row r="357" spans="1:8">
      <c r="A357" s="12" t="s">
        <v>824</v>
      </c>
      <c r="B357" s="9">
        <v>0.94389999999999996</v>
      </c>
      <c r="C357" s="9" t="s">
        <v>1032</v>
      </c>
      <c r="D357" s="10">
        <f t="shared" si="25"/>
        <v>813.46383300000002</v>
      </c>
      <c r="E357" s="10">
        <f t="shared" si="26"/>
        <v>1317.6045785000001</v>
      </c>
      <c r="F357" s="10">
        <f t="shared" si="27"/>
        <v>984.31320400000004</v>
      </c>
      <c r="G357" s="10">
        <f t="shared" si="28"/>
        <v>2393.1741679999996</v>
      </c>
      <c r="H357" s="10">
        <f t="shared" si="29"/>
        <v>164.16235499999999</v>
      </c>
    </row>
    <row r="358" spans="1:8">
      <c r="A358" s="12" t="s">
        <v>826</v>
      </c>
      <c r="B358" s="9">
        <v>0.86709999999999998</v>
      </c>
      <c r="C358" s="9" t="s">
        <v>1032</v>
      </c>
      <c r="D358" s="10">
        <f t="shared" si="25"/>
        <v>781.32533699999999</v>
      </c>
      <c r="E358" s="10">
        <f t="shared" si="26"/>
        <v>1265.5483865000001</v>
      </c>
      <c r="F358" s="10">
        <f t="shared" si="27"/>
        <v>945.424756</v>
      </c>
      <c r="G358" s="10">
        <f t="shared" si="28"/>
        <v>2298.6241519999999</v>
      </c>
      <c r="H358" s="10">
        <f t="shared" si="29"/>
        <v>157.67659500000002</v>
      </c>
    </row>
    <row r="359" spans="1:8">
      <c r="A359" s="12" t="s">
        <v>828</v>
      </c>
      <c r="B359" s="9">
        <v>1.0111000000000001</v>
      </c>
      <c r="C359" s="9" t="s">
        <v>1032</v>
      </c>
      <c r="D359" s="10">
        <f t="shared" si="25"/>
        <v>841.58501700000011</v>
      </c>
      <c r="E359" s="10">
        <f t="shared" si="26"/>
        <v>1363.1537465000001</v>
      </c>
      <c r="F359" s="10">
        <f t="shared" si="27"/>
        <v>1018.340596</v>
      </c>
      <c r="G359" s="10">
        <f t="shared" si="28"/>
        <v>2475.905432</v>
      </c>
      <c r="H359" s="10">
        <f t="shared" si="29"/>
        <v>169.83739500000001</v>
      </c>
    </row>
    <row r="360" spans="1:8">
      <c r="A360" s="12" t="s">
        <v>830</v>
      </c>
      <c r="B360" s="9">
        <v>1.4178999999999999</v>
      </c>
      <c r="C360" s="9" t="s">
        <v>1032</v>
      </c>
      <c r="D360" s="10">
        <f t="shared" si="25"/>
        <v>1011.818613</v>
      </c>
      <c r="E360" s="10">
        <f t="shared" si="26"/>
        <v>1638.8888885000001</v>
      </c>
      <c r="F360" s="10">
        <f t="shared" si="27"/>
        <v>1224.3278439999999</v>
      </c>
      <c r="G360" s="10">
        <f t="shared" si="28"/>
        <v>2976.7250479999993</v>
      </c>
      <c r="H360" s="10">
        <f t="shared" si="29"/>
        <v>204.191655</v>
      </c>
    </row>
    <row r="361" spans="1:8">
      <c r="A361" s="12" t="s">
        <v>832</v>
      </c>
      <c r="B361" s="9">
        <v>0.9244</v>
      </c>
      <c r="C361" s="9" t="s">
        <v>1032</v>
      </c>
      <c r="D361" s="10">
        <f t="shared" si="25"/>
        <v>805.30366800000002</v>
      </c>
      <c r="E361" s="10">
        <f t="shared" si="26"/>
        <v>1304.3871860000002</v>
      </c>
      <c r="F361" s="10">
        <f t="shared" si="27"/>
        <v>974.43918400000007</v>
      </c>
      <c r="G361" s="10">
        <f t="shared" si="28"/>
        <v>2369.1673279999995</v>
      </c>
      <c r="H361" s="10">
        <f t="shared" si="29"/>
        <v>162.51558</v>
      </c>
    </row>
    <row r="362" spans="1:8">
      <c r="A362" s="12" t="s">
        <v>834</v>
      </c>
      <c r="B362" s="9">
        <v>0.92410000000000003</v>
      </c>
      <c r="C362" s="9" t="s">
        <v>1032</v>
      </c>
      <c r="D362" s="10">
        <f t="shared" si="25"/>
        <v>805.17812700000013</v>
      </c>
      <c r="E362" s="10">
        <f t="shared" si="26"/>
        <v>1304.1838415000002</v>
      </c>
      <c r="F362" s="10">
        <f t="shared" si="27"/>
        <v>974.28727600000002</v>
      </c>
      <c r="G362" s="10">
        <f t="shared" si="28"/>
        <v>2368.7979919999998</v>
      </c>
      <c r="H362" s="10">
        <f t="shared" si="29"/>
        <v>162.49024500000002</v>
      </c>
    </row>
    <row r="363" spans="1:8">
      <c r="A363" s="12" t="s">
        <v>836</v>
      </c>
      <c r="B363" s="9">
        <v>1.1476</v>
      </c>
      <c r="C363" s="9" t="s">
        <v>1032</v>
      </c>
      <c r="D363" s="10">
        <f t="shared" si="25"/>
        <v>898.70617200000004</v>
      </c>
      <c r="E363" s="10">
        <f t="shared" si="26"/>
        <v>1455.6754940000001</v>
      </c>
      <c r="F363" s="10">
        <f t="shared" si="27"/>
        <v>1087.458736</v>
      </c>
      <c r="G363" s="10">
        <f t="shared" si="28"/>
        <v>2643.9533119999996</v>
      </c>
      <c r="H363" s="10">
        <f t="shared" si="29"/>
        <v>181.36482000000001</v>
      </c>
    </row>
    <row r="364" spans="1:8">
      <c r="A364" s="12" t="s">
        <v>1049</v>
      </c>
      <c r="B364" s="9">
        <v>0.73970000000000002</v>
      </c>
      <c r="C364" s="9" t="s">
        <v>1032</v>
      </c>
      <c r="D364" s="10">
        <f t="shared" si="25"/>
        <v>728.01225900000009</v>
      </c>
      <c r="E364" s="10">
        <f t="shared" si="26"/>
        <v>1179.1947555000002</v>
      </c>
      <c r="F364" s="10">
        <f t="shared" si="27"/>
        <v>880.91449200000011</v>
      </c>
      <c r="G364" s="10">
        <f t="shared" si="28"/>
        <v>2141.7794639999997</v>
      </c>
      <c r="H364" s="10">
        <f t="shared" si="29"/>
        <v>146.917665</v>
      </c>
    </row>
    <row r="365" spans="1:8">
      <c r="A365" s="12" t="s">
        <v>838</v>
      </c>
      <c r="B365" s="9">
        <v>1.0725</v>
      </c>
      <c r="C365" s="9" t="s">
        <v>1032</v>
      </c>
      <c r="D365" s="10">
        <f t="shared" si="25"/>
        <v>867.27907500000003</v>
      </c>
      <c r="E365" s="10">
        <f t="shared" si="26"/>
        <v>1404.7715875000001</v>
      </c>
      <c r="F365" s="10">
        <f t="shared" si="27"/>
        <v>1049.4311</v>
      </c>
      <c r="G365" s="10">
        <f t="shared" si="28"/>
        <v>2551.4961999999996</v>
      </c>
      <c r="H365" s="10">
        <f t="shared" si="29"/>
        <v>175.02262500000001</v>
      </c>
    </row>
    <row r="366" spans="1:8">
      <c r="A366" s="12" t="s">
        <v>1050</v>
      </c>
      <c r="B366" s="9">
        <v>0.84960000000000002</v>
      </c>
      <c r="C366" s="9" t="s">
        <v>1032</v>
      </c>
      <c r="D366" s="10">
        <f t="shared" si="25"/>
        <v>774.00211200000012</v>
      </c>
      <c r="E366" s="10">
        <f t="shared" si="26"/>
        <v>1253.6866240000002</v>
      </c>
      <c r="F366" s="10">
        <f t="shared" si="27"/>
        <v>936.56345600000009</v>
      </c>
      <c r="G366" s="10">
        <f t="shared" si="28"/>
        <v>2277.0795520000001</v>
      </c>
      <c r="H366" s="10">
        <f t="shared" si="29"/>
        <v>156.19872000000001</v>
      </c>
    </row>
    <row r="367" spans="1:8">
      <c r="A367" s="12" t="s">
        <v>1051</v>
      </c>
      <c r="B367" s="9">
        <v>0.97840000000000005</v>
      </c>
      <c r="C367" s="9" t="s">
        <v>1032</v>
      </c>
      <c r="D367" s="10">
        <f t="shared" si="25"/>
        <v>827.90104800000006</v>
      </c>
      <c r="E367" s="10">
        <f t="shared" si="26"/>
        <v>1340.989196</v>
      </c>
      <c r="F367" s="10">
        <f t="shared" si="27"/>
        <v>1001.7826240000001</v>
      </c>
      <c r="G367" s="10">
        <f t="shared" si="28"/>
        <v>2435.6478079999997</v>
      </c>
      <c r="H367" s="10">
        <f t="shared" si="29"/>
        <v>167.07588000000001</v>
      </c>
    </row>
    <row r="368" spans="1:8">
      <c r="A368" s="12" t="s">
        <v>839</v>
      </c>
      <c r="B368" s="9">
        <v>1.0152000000000001</v>
      </c>
      <c r="C368" s="9" t="s">
        <v>1032</v>
      </c>
      <c r="D368" s="10">
        <f t="shared" si="25"/>
        <v>843.30074400000012</v>
      </c>
      <c r="E368" s="10">
        <f t="shared" si="26"/>
        <v>1365.9327880000001</v>
      </c>
      <c r="F368" s="10">
        <f t="shared" si="27"/>
        <v>1020.4166720000001</v>
      </c>
      <c r="G368" s="10">
        <f t="shared" si="28"/>
        <v>2480.9530239999999</v>
      </c>
      <c r="H368" s="10">
        <f t="shared" si="29"/>
        <v>170.18364000000003</v>
      </c>
    </row>
    <row r="369" spans="1:8">
      <c r="A369" s="12" t="s">
        <v>1052</v>
      </c>
      <c r="B369" s="9">
        <v>0.82630000000000003</v>
      </c>
      <c r="C369" s="9" t="s">
        <v>1032</v>
      </c>
      <c r="D369" s="10">
        <f t="shared" si="25"/>
        <v>764.25176099999999</v>
      </c>
      <c r="E369" s="10">
        <f t="shared" si="26"/>
        <v>1237.8935345</v>
      </c>
      <c r="F369" s="10">
        <f t="shared" si="27"/>
        <v>924.76526800000011</v>
      </c>
      <c r="G369" s="10">
        <f t="shared" si="28"/>
        <v>2248.394456</v>
      </c>
      <c r="H369" s="10">
        <f t="shared" si="29"/>
        <v>154.23103500000002</v>
      </c>
    </row>
    <row r="370" spans="1:8">
      <c r="A370" s="12" t="s">
        <v>1053</v>
      </c>
      <c r="B370" s="9">
        <v>0.87870000000000004</v>
      </c>
      <c r="C370" s="9" t="s">
        <v>1032</v>
      </c>
      <c r="D370" s="10">
        <f t="shared" si="25"/>
        <v>786.17958900000008</v>
      </c>
      <c r="E370" s="10">
        <f t="shared" si="26"/>
        <v>1273.4110405000001</v>
      </c>
      <c r="F370" s="10">
        <f t="shared" si="27"/>
        <v>951.29853200000002</v>
      </c>
      <c r="G370" s="10">
        <f t="shared" si="28"/>
        <v>2312.9051439999998</v>
      </c>
      <c r="H370" s="10">
        <f t="shared" si="29"/>
        <v>158.656215</v>
      </c>
    </row>
    <row r="371" spans="1:8">
      <c r="A371" s="12" t="s">
        <v>1054</v>
      </c>
      <c r="B371" s="9">
        <v>1.6922999999999999</v>
      </c>
      <c r="C371" s="9" t="s">
        <v>1032</v>
      </c>
      <c r="D371" s="10">
        <f t="shared" si="25"/>
        <v>1126.6467809999999</v>
      </c>
      <c r="E371" s="10">
        <f t="shared" si="26"/>
        <v>1824.8813245000001</v>
      </c>
      <c r="F371" s="10">
        <f t="shared" si="27"/>
        <v>1363.2730280000001</v>
      </c>
      <c r="G371" s="10">
        <f t="shared" si="28"/>
        <v>3314.5443759999998</v>
      </c>
      <c r="H371" s="10">
        <f t="shared" si="29"/>
        <v>227.364735</v>
      </c>
    </row>
    <row r="372" spans="1:8">
      <c r="A372" s="12" t="s">
        <v>841</v>
      </c>
      <c r="B372" s="9">
        <v>0.86599999999999999</v>
      </c>
      <c r="C372" s="9" t="s">
        <v>1032</v>
      </c>
      <c r="D372" s="10">
        <f t="shared" si="25"/>
        <v>780.86502000000007</v>
      </c>
      <c r="E372" s="10">
        <f t="shared" si="26"/>
        <v>1264.8027900000002</v>
      </c>
      <c r="F372" s="10">
        <f t="shared" si="27"/>
        <v>944.86776000000009</v>
      </c>
      <c r="G372" s="10">
        <f t="shared" si="28"/>
        <v>2297.2699199999997</v>
      </c>
      <c r="H372" s="10">
        <f t="shared" si="29"/>
        <v>157.58370000000002</v>
      </c>
    </row>
    <row r="373" spans="1:8">
      <c r="A373" s="12" t="s">
        <v>1055</v>
      </c>
      <c r="B373" s="9">
        <v>0.95230000000000004</v>
      </c>
      <c r="C373" s="9" t="s">
        <v>1032</v>
      </c>
      <c r="D373" s="10">
        <f t="shared" si="25"/>
        <v>816.97898100000009</v>
      </c>
      <c r="E373" s="10">
        <f t="shared" si="26"/>
        <v>1323.2982245000003</v>
      </c>
      <c r="F373" s="10">
        <f t="shared" si="27"/>
        <v>988.56662800000004</v>
      </c>
      <c r="G373" s="10">
        <f t="shared" si="28"/>
        <v>2403.5155759999998</v>
      </c>
      <c r="H373" s="10">
        <f t="shared" si="29"/>
        <v>164.871735</v>
      </c>
    </row>
    <row r="374" spans="1:8">
      <c r="A374" s="12" t="s">
        <v>842</v>
      </c>
      <c r="B374" s="9">
        <v>0.93479999999999996</v>
      </c>
      <c r="C374" s="9" t="s">
        <v>1032</v>
      </c>
      <c r="D374" s="10">
        <f t="shared" si="25"/>
        <v>809.65575600000011</v>
      </c>
      <c r="E374" s="10">
        <f t="shared" si="26"/>
        <v>1311.4364620000001</v>
      </c>
      <c r="F374" s="10">
        <f t="shared" si="27"/>
        <v>979.70532800000001</v>
      </c>
      <c r="G374" s="10">
        <f t="shared" si="28"/>
        <v>2381.9709759999996</v>
      </c>
      <c r="H374" s="10">
        <f t="shared" si="29"/>
        <v>163.39386000000002</v>
      </c>
    </row>
    <row r="375" spans="1:8">
      <c r="A375" s="12" t="s">
        <v>844</v>
      </c>
      <c r="B375" s="9">
        <v>0.95250000000000001</v>
      </c>
      <c r="C375" s="9" t="s">
        <v>1032</v>
      </c>
      <c r="D375" s="10">
        <f t="shared" si="25"/>
        <v>817.06267500000013</v>
      </c>
      <c r="E375" s="10">
        <f t="shared" si="26"/>
        <v>1323.4337875000001</v>
      </c>
      <c r="F375" s="10">
        <f t="shared" si="27"/>
        <v>988.66790000000003</v>
      </c>
      <c r="G375" s="10">
        <f t="shared" si="28"/>
        <v>2403.7617999999998</v>
      </c>
      <c r="H375" s="10">
        <f t="shared" si="29"/>
        <v>164.88862499999999</v>
      </c>
    </row>
    <row r="376" spans="1:8">
      <c r="A376" s="12" t="s">
        <v>846</v>
      </c>
      <c r="B376" s="9">
        <v>0.94230000000000003</v>
      </c>
      <c r="C376" s="9" t="s">
        <v>1032</v>
      </c>
      <c r="D376" s="10">
        <f t="shared" si="25"/>
        <v>812.79428100000007</v>
      </c>
      <c r="E376" s="10">
        <f t="shared" si="26"/>
        <v>1316.5200745000002</v>
      </c>
      <c r="F376" s="10">
        <f t="shared" si="27"/>
        <v>983.50302800000009</v>
      </c>
      <c r="G376" s="10">
        <f t="shared" si="28"/>
        <v>2391.2043759999997</v>
      </c>
      <c r="H376" s="10">
        <f t="shared" si="29"/>
        <v>164.02723500000002</v>
      </c>
    </row>
    <row r="377" spans="1:8">
      <c r="A377" s="12" t="s">
        <v>848</v>
      </c>
      <c r="B377" s="9">
        <v>1.0892999999999999</v>
      </c>
      <c r="C377" s="9" t="s">
        <v>1032</v>
      </c>
      <c r="D377" s="10">
        <f t="shared" si="25"/>
        <v>874.30937100000006</v>
      </c>
      <c r="E377" s="10">
        <f t="shared" si="26"/>
        <v>1416.1588795000002</v>
      </c>
      <c r="F377" s="10">
        <f t="shared" si="27"/>
        <v>1057.937948</v>
      </c>
      <c r="G377" s="10">
        <f t="shared" si="28"/>
        <v>2572.1790159999996</v>
      </c>
      <c r="H377" s="10">
        <f t="shared" si="29"/>
        <v>176.441385</v>
      </c>
    </row>
    <row r="378" spans="1:8">
      <c r="A378" s="12" t="s">
        <v>850</v>
      </c>
      <c r="B378" s="9">
        <v>1.7930999999999999</v>
      </c>
      <c r="C378" s="9" t="s">
        <v>1032</v>
      </c>
      <c r="D378" s="10">
        <f t="shared" si="25"/>
        <v>1168.828557</v>
      </c>
      <c r="E378" s="10">
        <f t="shared" si="26"/>
        <v>1893.2050765000001</v>
      </c>
      <c r="F378" s="10">
        <f t="shared" si="27"/>
        <v>1414.314116</v>
      </c>
      <c r="G378" s="10">
        <f t="shared" si="28"/>
        <v>3438.6412719999994</v>
      </c>
      <c r="H378" s="10">
        <f t="shared" si="29"/>
        <v>235.877295</v>
      </c>
    </row>
    <row r="379" spans="1:8">
      <c r="A379" s="12" t="s">
        <v>852</v>
      </c>
      <c r="B379" s="9">
        <v>0.93640000000000001</v>
      </c>
      <c r="C379" s="9" t="s">
        <v>1032</v>
      </c>
      <c r="D379" s="10">
        <f t="shared" si="25"/>
        <v>810.32530800000006</v>
      </c>
      <c r="E379" s="10">
        <f t="shared" si="26"/>
        <v>1312.520966</v>
      </c>
      <c r="F379" s="10">
        <f t="shared" si="27"/>
        <v>980.51550399999996</v>
      </c>
      <c r="G379" s="10">
        <f t="shared" si="28"/>
        <v>2383.9407679999995</v>
      </c>
      <c r="H379" s="10">
        <f t="shared" si="29"/>
        <v>163.52897999999999</v>
      </c>
    </row>
    <row r="380" spans="1:8">
      <c r="A380" s="12" t="s">
        <v>854</v>
      </c>
      <c r="B380" s="9">
        <v>0.97640000000000005</v>
      </c>
      <c r="C380" s="9" t="s">
        <v>1032</v>
      </c>
      <c r="D380" s="10">
        <f t="shared" si="25"/>
        <v>827.06410800000003</v>
      </c>
      <c r="E380" s="10">
        <f t="shared" si="26"/>
        <v>1339.633566</v>
      </c>
      <c r="F380" s="10">
        <f t="shared" si="27"/>
        <v>1000.769904</v>
      </c>
      <c r="G380" s="10">
        <f t="shared" si="28"/>
        <v>2433.1855679999999</v>
      </c>
      <c r="H380" s="10">
        <f t="shared" si="29"/>
        <v>166.90698</v>
      </c>
    </row>
    <row r="381" spans="1:8">
      <c r="A381" s="12" t="s">
        <v>856</v>
      </c>
      <c r="B381" s="9">
        <v>0.81399999999999995</v>
      </c>
      <c r="C381" s="9" t="s">
        <v>1032</v>
      </c>
      <c r="D381" s="10">
        <f t="shared" si="25"/>
        <v>759.10457999999994</v>
      </c>
      <c r="E381" s="10">
        <f t="shared" si="26"/>
        <v>1229.5564100000001</v>
      </c>
      <c r="F381" s="10">
        <f t="shared" si="27"/>
        <v>918.53703999999993</v>
      </c>
      <c r="G381" s="10">
        <f t="shared" si="28"/>
        <v>2233.2516799999999</v>
      </c>
      <c r="H381" s="10">
        <f t="shared" si="29"/>
        <v>153.19229999999999</v>
      </c>
    </row>
    <row r="382" spans="1:8">
      <c r="A382" s="12" t="s">
        <v>858</v>
      </c>
      <c r="B382" s="9">
        <v>0.84619999999999995</v>
      </c>
      <c r="C382" s="9" t="s">
        <v>1032</v>
      </c>
      <c r="D382" s="10">
        <f t="shared" si="25"/>
        <v>772.57931400000007</v>
      </c>
      <c r="E382" s="10">
        <f t="shared" si="26"/>
        <v>1251.382053</v>
      </c>
      <c r="F382" s="10">
        <f t="shared" si="27"/>
        <v>934.84183200000007</v>
      </c>
      <c r="G382" s="10">
        <f t="shared" si="28"/>
        <v>2272.893744</v>
      </c>
      <c r="H382" s="10">
        <f t="shared" si="29"/>
        <v>155.91158999999999</v>
      </c>
    </row>
    <row r="383" spans="1:8">
      <c r="A383" s="12" t="s">
        <v>860</v>
      </c>
      <c r="B383" s="9">
        <v>1.2251000000000001</v>
      </c>
      <c r="C383" s="9" t="s">
        <v>1032</v>
      </c>
      <c r="D383" s="10">
        <f t="shared" si="25"/>
        <v>931.13759700000014</v>
      </c>
      <c r="E383" s="10">
        <f t="shared" si="26"/>
        <v>1508.2061565000001</v>
      </c>
      <c r="F383" s="10">
        <f t="shared" si="27"/>
        <v>1126.7016360000002</v>
      </c>
      <c r="G383" s="10">
        <f t="shared" si="28"/>
        <v>2739.365112</v>
      </c>
      <c r="H383" s="10">
        <f t="shared" si="29"/>
        <v>187.909695</v>
      </c>
    </row>
    <row r="384" spans="1:8">
      <c r="A384" s="12" t="s">
        <v>862</v>
      </c>
      <c r="B384" s="9">
        <v>1.8265</v>
      </c>
      <c r="C384" s="9" t="s">
        <v>1032</v>
      </c>
      <c r="D384" s="10">
        <f t="shared" si="25"/>
        <v>1182.8054550000002</v>
      </c>
      <c r="E384" s="10">
        <f t="shared" si="26"/>
        <v>1915.8440975000001</v>
      </c>
      <c r="F384" s="10">
        <f t="shared" si="27"/>
        <v>1431.2265400000001</v>
      </c>
      <c r="G384" s="10">
        <f t="shared" si="28"/>
        <v>3479.7606799999999</v>
      </c>
      <c r="H384" s="10">
        <f t="shared" si="29"/>
        <v>238.697925</v>
      </c>
    </row>
    <row r="385" spans="1:8">
      <c r="A385" s="12" t="s">
        <v>1056</v>
      </c>
      <c r="B385" s="9">
        <v>0.44969999999999999</v>
      </c>
      <c r="C385" s="9" t="s">
        <v>1032</v>
      </c>
      <c r="D385" s="10">
        <f t="shared" si="25"/>
        <v>606.65595900000005</v>
      </c>
      <c r="E385" s="10">
        <f t="shared" si="26"/>
        <v>982.6284055000001</v>
      </c>
      <c r="F385" s="10">
        <f t="shared" si="27"/>
        <v>734.07009200000005</v>
      </c>
      <c r="G385" s="10">
        <f t="shared" si="28"/>
        <v>1784.7546639999998</v>
      </c>
      <c r="H385" s="10">
        <f t="shared" si="29"/>
        <v>122.427165</v>
      </c>
    </row>
    <row r="386" spans="1:8">
      <c r="A386" s="12" t="s">
        <v>864</v>
      </c>
      <c r="B386" s="9">
        <v>1.9212</v>
      </c>
      <c r="C386" s="9" t="s">
        <v>1032</v>
      </c>
      <c r="D386" s="10">
        <f t="shared" si="25"/>
        <v>1222.4345640000001</v>
      </c>
      <c r="E386" s="10">
        <f t="shared" si="26"/>
        <v>1980.0331780000001</v>
      </c>
      <c r="F386" s="10">
        <f t="shared" si="27"/>
        <v>1479.1788320000001</v>
      </c>
      <c r="G386" s="10">
        <f t="shared" si="28"/>
        <v>3596.3477439999997</v>
      </c>
      <c r="H386" s="10">
        <f t="shared" si="29"/>
        <v>246.69533999999999</v>
      </c>
    </row>
    <row r="387" spans="1:8">
      <c r="A387" s="12" t="s">
        <v>865</v>
      </c>
      <c r="B387" s="9">
        <v>0.41310000000000002</v>
      </c>
      <c r="C387" s="9" t="s">
        <v>1032</v>
      </c>
      <c r="D387" s="10">
        <f t="shared" si="25"/>
        <v>591.33995700000003</v>
      </c>
      <c r="E387" s="10">
        <f t="shared" si="26"/>
        <v>957.82037650000007</v>
      </c>
      <c r="F387" s="10">
        <f t="shared" si="27"/>
        <v>715.53731600000003</v>
      </c>
      <c r="G387" s="10">
        <f t="shared" si="28"/>
        <v>1739.6956719999998</v>
      </c>
      <c r="H387" s="10">
        <f t="shared" si="29"/>
        <v>119.33629500000001</v>
      </c>
    </row>
    <row r="388" spans="1:8">
      <c r="A388" s="12" t="s">
        <v>867</v>
      </c>
      <c r="B388" s="9">
        <v>1.3548</v>
      </c>
      <c r="C388" s="9" t="s">
        <v>1032</v>
      </c>
      <c r="D388" s="10">
        <f t="shared" si="25"/>
        <v>985.41315600000007</v>
      </c>
      <c r="E388" s="10">
        <f t="shared" si="26"/>
        <v>1596.1187620000001</v>
      </c>
      <c r="F388" s="10">
        <f t="shared" si="27"/>
        <v>1192.376528</v>
      </c>
      <c r="G388" s="10">
        <f t="shared" si="28"/>
        <v>2899.0413759999997</v>
      </c>
      <c r="H388" s="10">
        <f t="shared" si="29"/>
        <v>198.86286000000001</v>
      </c>
    </row>
    <row r="389" spans="1:8">
      <c r="A389" s="12" t="s">
        <v>869</v>
      </c>
      <c r="B389" s="9">
        <v>1.8271999999999999</v>
      </c>
      <c r="C389" s="9" t="s">
        <v>1032</v>
      </c>
      <c r="D389" s="10">
        <f t="shared" si="25"/>
        <v>1183.0983839999999</v>
      </c>
      <c r="E389" s="10">
        <f t="shared" si="26"/>
        <v>1916.3185680000001</v>
      </c>
      <c r="F389" s="10">
        <f t="shared" si="27"/>
        <v>1431.5809920000002</v>
      </c>
      <c r="G389" s="10">
        <f t="shared" si="28"/>
        <v>3480.6224639999996</v>
      </c>
      <c r="H389" s="10">
        <f t="shared" si="29"/>
        <v>238.75704000000002</v>
      </c>
    </row>
    <row r="390" spans="1:8">
      <c r="A390" s="12" t="s">
        <v>871</v>
      </c>
      <c r="B390" s="9">
        <v>1.8514999999999999</v>
      </c>
      <c r="C390" s="9" t="s">
        <v>1032</v>
      </c>
      <c r="D390" s="10">
        <f t="shared" ref="D390:D453" si="30">SUM((0.5*$D$4)*B390)+(0.5*$D$4)</f>
        <v>1193.2672050000001</v>
      </c>
      <c r="E390" s="10">
        <f t="shared" ref="E390:E453" si="31">SUM((0.5*$E$4)*B390)+(0.5*$E$4)</f>
        <v>1932.7894725000001</v>
      </c>
      <c r="F390" s="10">
        <f t="shared" ref="F390:F453" si="32">SUM((0.5*$F$4)*B390)+(0.5*$F$4)</f>
        <v>1443.88554</v>
      </c>
      <c r="G390" s="10">
        <f t="shared" ref="G390:G453" si="33">SUM((0.5*$G$4)*B390)+(0.5*$G$4)</f>
        <v>3510.5386799999997</v>
      </c>
      <c r="H390" s="10">
        <f t="shared" ref="H390:H453" si="34">SUM((0.5*$H$4)*B390)+(0.5*$H$4)</f>
        <v>240.80917499999998</v>
      </c>
    </row>
    <row r="391" spans="1:8">
      <c r="A391" s="12" t="s">
        <v>873</v>
      </c>
      <c r="B391" s="9">
        <v>1.0629</v>
      </c>
      <c r="C391" s="9" t="s">
        <v>1032</v>
      </c>
      <c r="D391" s="10">
        <f t="shared" si="30"/>
        <v>863.26176299999997</v>
      </c>
      <c r="E391" s="10">
        <f t="shared" si="31"/>
        <v>1398.2645635000001</v>
      </c>
      <c r="F391" s="10">
        <f t="shared" si="32"/>
        <v>1044.5700440000001</v>
      </c>
      <c r="G391" s="10">
        <f t="shared" si="33"/>
        <v>2539.6774479999995</v>
      </c>
      <c r="H391" s="10">
        <f t="shared" si="34"/>
        <v>174.211905</v>
      </c>
    </row>
    <row r="392" spans="1:8">
      <c r="A392" s="12" t="s">
        <v>875</v>
      </c>
      <c r="B392" s="9">
        <v>1.4431</v>
      </c>
      <c r="C392" s="9" t="s">
        <v>1032</v>
      </c>
      <c r="D392" s="10">
        <f t="shared" si="30"/>
        <v>1022.3640570000001</v>
      </c>
      <c r="E392" s="10">
        <f t="shared" si="31"/>
        <v>1655.9698265000002</v>
      </c>
      <c r="F392" s="10">
        <f t="shared" si="32"/>
        <v>1237.0881159999999</v>
      </c>
      <c r="G392" s="10">
        <f t="shared" si="33"/>
        <v>3007.749272</v>
      </c>
      <c r="H392" s="10">
        <f t="shared" si="34"/>
        <v>206.319795</v>
      </c>
    </row>
    <row r="393" spans="1:8">
      <c r="A393" s="12" t="s">
        <v>877</v>
      </c>
      <c r="B393" s="9">
        <v>1.6355</v>
      </c>
      <c r="C393" s="9" t="s">
        <v>1032</v>
      </c>
      <c r="D393" s="10">
        <f t="shared" si="30"/>
        <v>1102.8776849999999</v>
      </c>
      <c r="E393" s="10">
        <f t="shared" si="31"/>
        <v>1786.3814325000001</v>
      </c>
      <c r="F393" s="10">
        <f t="shared" si="32"/>
        <v>1334.51178</v>
      </c>
      <c r="G393" s="10">
        <f t="shared" si="33"/>
        <v>3244.6167599999999</v>
      </c>
      <c r="H393" s="10">
        <f t="shared" si="34"/>
        <v>222.56797499999999</v>
      </c>
    </row>
    <row r="394" spans="1:8">
      <c r="A394" s="12" t="s">
        <v>879</v>
      </c>
      <c r="B394" s="9">
        <v>0.79420000000000002</v>
      </c>
      <c r="C394" s="9" t="s">
        <v>1032</v>
      </c>
      <c r="D394" s="10">
        <f t="shared" si="30"/>
        <v>750.81887400000005</v>
      </c>
      <c r="E394" s="10">
        <f t="shared" si="31"/>
        <v>1216.1356730000002</v>
      </c>
      <c r="F394" s="10">
        <f t="shared" si="32"/>
        <v>908.51111200000003</v>
      </c>
      <c r="G394" s="10">
        <f t="shared" si="33"/>
        <v>2208.8755039999996</v>
      </c>
      <c r="H394" s="10">
        <f t="shared" si="34"/>
        <v>151.52019000000001</v>
      </c>
    </row>
    <row r="395" spans="1:8">
      <c r="A395" s="12" t="s">
        <v>881</v>
      </c>
      <c r="B395" s="9">
        <v>0.8417</v>
      </c>
      <c r="C395" s="9" t="s">
        <v>1032</v>
      </c>
      <c r="D395" s="10">
        <f t="shared" si="30"/>
        <v>770.69619899999998</v>
      </c>
      <c r="E395" s="10">
        <f t="shared" si="31"/>
        <v>1248.3318855000002</v>
      </c>
      <c r="F395" s="10">
        <f t="shared" si="32"/>
        <v>932.56321200000002</v>
      </c>
      <c r="G395" s="10">
        <f t="shared" si="33"/>
        <v>2267.3537040000001</v>
      </c>
      <c r="H395" s="10">
        <f t="shared" si="34"/>
        <v>155.531565</v>
      </c>
    </row>
    <row r="396" spans="1:8">
      <c r="A396" s="12" t="s">
        <v>883</v>
      </c>
      <c r="B396" s="9">
        <v>1.1759999999999999</v>
      </c>
      <c r="C396" s="9" t="s">
        <v>1032</v>
      </c>
      <c r="D396" s="10">
        <f t="shared" si="30"/>
        <v>910.59072000000003</v>
      </c>
      <c r="E396" s="10">
        <f t="shared" si="31"/>
        <v>1474.92544</v>
      </c>
      <c r="F396" s="10">
        <f t="shared" si="32"/>
        <v>1101.8393599999999</v>
      </c>
      <c r="G396" s="10">
        <f t="shared" si="33"/>
        <v>2678.9171199999996</v>
      </c>
      <c r="H396" s="10">
        <f t="shared" si="34"/>
        <v>183.76319999999998</v>
      </c>
    </row>
    <row r="397" spans="1:8">
      <c r="A397" s="12" t="s">
        <v>885</v>
      </c>
      <c r="B397" s="9">
        <v>0.80130000000000001</v>
      </c>
      <c r="C397" s="9" t="s">
        <v>1032</v>
      </c>
      <c r="D397" s="10">
        <f t="shared" si="30"/>
        <v>753.79001100000005</v>
      </c>
      <c r="E397" s="10">
        <f t="shared" si="31"/>
        <v>1220.9481595000002</v>
      </c>
      <c r="F397" s="10">
        <f t="shared" si="32"/>
        <v>912.106268</v>
      </c>
      <c r="G397" s="10">
        <f t="shared" si="33"/>
        <v>2217.6164559999997</v>
      </c>
      <c r="H397" s="10">
        <f t="shared" si="34"/>
        <v>152.11978500000001</v>
      </c>
    </row>
    <row r="398" spans="1:8">
      <c r="A398" s="12" t="s">
        <v>887</v>
      </c>
      <c r="B398" s="9">
        <v>0.80149999999999999</v>
      </c>
      <c r="C398" s="9" t="s">
        <v>1032</v>
      </c>
      <c r="D398" s="10">
        <f t="shared" si="30"/>
        <v>753.87370499999997</v>
      </c>
      <c r="E398" s="10">
        <f t="shared" si="31"/>
        <v>1221.0837225</v>
      </c>
      <c r="F398" s="10">
        <f t="shared" si="32"/>
        <v>912.20753999999999</v>
      </c>
      <c r="G398" s="10">
        <f t="shared" si="33"/>
        <v>2217.8626799999997</v>
      </c>
      <c r="H398" s="10">
        <f t="shared" si="34"/>
        <v>152.13667500000003</v>
      </c>
    </row>
    <row r="399" spans="1:8">
      <c r="A399" s="12" t="s">
        <v>1057</v>
      </c>
      <c r="B399" s="9">
        <v>0.94159999999999999</v>
      </c>
      <c r="C399" s="9" t="s">
        <v>1032</v>
      </c>
      <c r="D399" s="10">
        <f t="shared" si="30"/>
        <v>812.501352</v>
      </c>
      <c r="E399" s="10">
        <f t="shared" si="31"/>
        <v>1316.0456040000001</v>
      </c>
      <c r="F399" s="10">
        <f t="shared" si="32"/>
        <v>983.14857600000005</v>
      </c>
      <c r="G399" s="10">
        <f t="shared" si="33"/>
        <v>2390.342592</v>
      </c>
      <c r="H399" s="10">
        <f t="shared" si="34"/>
        <v>163.96812</v>
      </c>
    </row>
    <row r="400" spans="1:8">
      <c r="A400" s="12" t="s">
        <v>889</v>
      </c>
      <c r="B400" s="9">
        <v>0.90049999999999997</v>
      </c>
      <c r="C400" s="9" t="s">
        <v>1032</v>
      </c>
      <c r="D400" s="10">
        <f t="shared" si="30"/>
        <v>795.30223500000011</v>
      </c>
      <c r="E400" s="10">
        <f t="shared" si="31"/>
        <v>1288.1874075000001</v>
      </c>
      <c r="F400" s="10">
        <f t="shared" si="32"/>
        <v>962.33717999999999</v>
      </c>
      <c r="G400" s="10">
        <f t="shared" si="33"/>
        <v>2339.7435599999999</v>
      </c>
      <c r="H400" s="10">
        <f t="shared" si="34"/>
        <v>160.49722500000001</v>
      </c>
    </row>
    <row r="401" spans="1:8">
      <c r="A401" s="12" t="s">
        <v>891</v>
      </c>
      <c r="B401" s="9">
        <v>0.80689999999999995</v>
      </c>
      <c r="C401" s="9" t="s">
        <v>1032</v>
      </c>
      <c r="D401" s="10">
        <f t="shared" si="30"/>
        <v>756.13344300000006</v>
      </c>
      <c r="E401" s="10">
        <f t="shared" si="31"/>
        <v>1224.7439235000002</v>
      </c>
      <c r="F401" s="10">
        <f t="shared" si="32"/>
        <v>914.94188400000007</v>
      </c>
      <c r="G401" s="10">
        <f t="shared" si="33"/>
        <v>2224.5107279999997</v>
      </c>
      <c r="H401" s="10">
        <f t="shared" si="34"/>
        <v>152.592705</v>
      </c>
    </row>
    <row r="402" spans="1:8">
      <c r="A402" s="12" t="s">
        <v>892</v>
      </c>
      <c r="B402" s="9">
        <v>0.84219999999999995</v>
      </c>
      <c r="C402" s="9" t="s">
        <v>1032</v>
      </c>
      <c r="D402" s="10">
        <f t="shared" si="30"/>
        <v>770.90543400000001</v>
      </c>
      <c r="E402" s="10">
        <f t="shared" si="31"/>
        <v>1248.6707930000002</v>
      </c>
      <c r="F402" s="10">
        <f t="shared" si="32"/>
        <v>932.81639199999995</v>
      </c>
      <c r="G402" s="10">
        <f t="shared" si="33"/>
        <v>2267.9692639999998</v>
      </c>
      <c r="H402" s="10">
        <f t="shared" si="34"/>
        <v>155.57379</v>
      </c>
    </row>
    <row r="403" spans="1:8">
      <c r="A403" s="12" t="s">
        <v>894</v>
      </c>
      <c r="B403" s="9">
        <v>0.9839</v>
      </c>
      <c r="C403" s="9" t="s">
        <v>1032</v>
      </c>
      <c r="D403" s="10">
        <f t="shared" si="30"/>
        <v>830.20263300000011</v>
      </c>
      <c r="E403" s="10">
        <f t="shared" si="31"/>
        <v>1344.7171785</v>
      </c>
      <c r="F403" s="10">
        <f t="shared" si="32"/>
        <v>1004.5676040000001</v>
      </c>
      <c r="G403" s="10">
        <f t="shared" si="33"/>
        <v>2442.4189679999999</v>
      </c>
      <c r="H403" s="10">
        <f t="shared" si="34"/>
        <v>167.54035500000001</v>
      </c>
    </row>
    <row r="404" spans="1:8">
      <c r="A404" s="12" t="s">
        <v>896</v>
      </c>
      <c r="B404" s="9">
        <v>0.85119999999999996</v>
      </c>
      <c r="C404" s="9" t="s">
        <v>1032</v>
      </c>
      <c r="D404" s="10">
        <f t="shared" si="30"/>
        <v>774.67166399999996</v>
      </c>
      <c r="E404" s="10">
        <f t="shared" si="31"/>
        <v>1254.7711280000001</v>
      </c>
      <c r="F404" s="10">
        <f t="shared" si="32"/>
        <v>937.37363200000004</v>
      </c>
      <c r="G404" s="10">
        <f t="shared" si="33"/>
        <v>2279.049344</v>
      </c>
      <c r="H404" s="10">
        <f t="shared" si="34"/>
        <v>156.33384000000001</v>
      </c>
    </row>
    <row r="405" spans="1:8">
      <c r="A405" s="12" t="s">
        <v>898</v>
      </c>
      <c r="B405" s="9">
        <v>0.79379999999999995</v>
      </c>
      <c r="C405" s="9" t="s">
        <v>1032</v>
      </c>
      <c r="D405" s="10">
        <f t="shared" si="30"/>
        <v>750.65148599999998</v>
      </c>
      <c r="E405" s="10">
        <f t="shared" si="31"/>
        <v>1215.8645470000001</v>
      </c>
      <c r="F405" s="10">
        <f t="shared" si="32"/>
        <v>908.30856799999992</v>
      </c>
      <c r="G405" s="10">
        <f t="shared" si="33"/>
        <v>2208.3830559999997</v>
      </c>
      <c r="H405" s="10">
        <f t="shared" si="34"/>
        <v>151.48641000000001</v>
      </c>
    </row>
    <row r="406" spans="1:8">
      <c r="A406" s="12" t="s">
        <v>900</v>
      </c>
      <c r="B406" s="9">
        <v>0.93030000000000002</v>
      </c>
      <c r="C406" s="9" t="s">
        <v>1032</v>
      </c>
      <c r="D406" s="10">
        <f t="shared" si="30"/>
        <v>807.77264100000002</v>
      </c>
      <c r="E406" s="10">
        <f t="shared" si="31"/>
        <v>1308.3862945000001</v>
      </c>
      <c r="F406" s="10">
        <f t="shared" si="32"/>
        <v>977.42670799999996</v>
      </c>
      <c r="G406" s="10">
        <f t="shared" si="33"/>
        <v>2376.4309359999997</v>
      </c>
      <c r="H406" s="10">
        <f t="shared" si="34"/>
        <v>163.013835</v>
      </c>
    </row>
    <row r="407" spans="1:8">
      <c r="A407" s="12" t="s">
        <v>902</v>
      </c>
      <c r="B407" s="9">
        <v>0.85919999999999996</v>
      </c>
      <c r="C407" s="9" t="s">
        <v>1032</v>
      </c>
      <c r="D407" s="10">
        <f t="shared" si="30"/>
        <v>778.01942400000007</v>
      </c>
      <c r="E407" s="10">
        <f t="shared" si="31"/>
        <v>1260.1936479999999</v>
      </c>
      <c r="F407" s="10">
        <f t="shared" si="32"/>
        <v>941.42451200000005</v>
      </c>
      <c r="G407" s="10">
        <f t="shared" si="33"/>
        <v>2288.8983039999998</v>
      </c>
      <c r="H407" s="10">
        <f t="shared" si="34"/>
        <v>157.00943999999998</v>
      </c>
    </row>
    <row r="408" spans="1:8">
      <c r="A408" s="12" t="s">
        <v>903</v>
      </c>
      <c r="B408" s="9">
        <v>1.1149</v>
      </c>
      <c r="C408" s="9" t="s">
        <v>1032</v>
      </c>
      <c r="D408" s="10">
        <f t="shared" si="30"/>
        <v>885.02220299999999</v>
      </c>
      <c r="E408" s="10">
        <f t="shared" si="31"/>
        <v>1433.5109435000002</v>
      </c>
      <c r="F408" s="10">
        <f t="shared" si="32"/>
        <v>1070.900764</v>
      </c>
      <c r="G408" s="10">
        <f t="shared" si="33"/>
        <v>2603.6956879999998</v>
      </c>
      <c r="H408" s="10">
        <f t="shared" si="34"/>
        <v>178.60330500000001</v>
      </c>
    </row>
    <row r="409" spans="1:8">
      <c r="A409" s="12" t="s">
        <v>905</v>
      </c>
      <c r="B409" s="9">
        <v>0.9496</v>
      </c>
      <c r="C409" s="9" t="s">
        <v>1032</v>
      </c>
      <c r="D409" s="10">
        <f t="shared" si="30"/>
        <v>815.8491120000001</v>
      </c>
      <c r="E409" s="10">
        <f t="shared" si="31"/>
        <v>1321.468124</v>
      </c>
      <c r="F409" s="10">
        <f t="shared" si="32"/>
        <v>987.19945600000005</v>
      </c>
      <c r="G409" s="10">
        <f t="shared" si="33"/>
        <v>2400.1915519999998</v>
      </c>
      <c r="H409" s="10">
        <f t="shared" si="34"/>
        <v>164.64372</v>
      </c>
    </row>
    <row r="410" spans="1:8">
      <c r="A410" s="12" t="s">
        <v>906</v>
      </c>
      <c r="B410" s="9">
        <v>1.0114000000000001</v>
      </c>
      <c r="C410" s="9" t="s">
        <v>1032</v>
      </c>
      <c r="D410" s="10">
        <f t="shared" si="30"/>
        <v>841.71055800000011</v>
      </c>
      <c r="E410" s="10">
        <f t="shared" si="31"/>
        <v>1363.3570910000003</v>
      </c>
      <c r="F410" s="10">
        <f t="shared" si="32"/>
        <v>1018.4925040000001</v>
      </c>
      <c r="G410" s="10">
        <f t="shared" si="33"/>
        <v>2476.2747679999998</v>
      </c>
      <c r="H410" s="10">
        <f t="shared" si="34"/>
        <v>169.86273</v>
      </c>
    </row>
    <row r="411" spans="1:8">
      <c r="A411" s="12" t="s">
        <v>908</v>
      </c>
      <c r="B411" s="9">
        <v>0.79630000000000001</v>
      </c>
      <c r="C411" s="9" t="s">
        <v>1032</v>
      </c>
      <c r="D411" s="10">
        <f t="shared" si="30"/>
        <v>751.69766100000004</v>
      </c>
      <c r="E411" s="10">
        <f t="shared" si="31"/>
        <v>1217.5590845000002</v>
      </c>
      <c r="F411" s="10">
        <f t="shared" si="32"/>
        <v>909.57446800000002</v>
      </c>
      <c r="G411" s="10">
        <f t="shared" si="33"/>
        <v>2211.4608559999997</v>
      </c>
      <c r="H411" s="10">
        <f t="shared" si="34"/>
        <v>151.69753500000002</v>
      </c>
    </row>
    <row r="412" spans="1:8">
      <c r="A412" s="12" t="s">
        <v>909</v>
      </c>
      <c r="B412" s="9">
        <v>0.90600000000000003</v>
      </c>
      <c r="C412" s="9" t="s">
        <v>1032</v>
      </c>
      <c r="D412" s="10">
        <f t="shared" si="30"/>
        <v>797.60382000000004</v>
      </c>
      <c r="E412" s="10">
        <f t="shared" si="31"/>
        <v>1291.9153900000001</v>
      </c>
      <c r="F412" s="10">
        <f t="shared" si="32"/>
        <v>965.12216000000012</v>
      </c>
      <c r="G412" s="10">
        <f t="shared" si="33"/>
        <v>2346.5147200000001</v>
      </c>
      <c r="H412" s="10">
        <f t="shared" si="34"/>
        <v>160.96170000000001</v>
      </c>
    </row>
    <row r="413" spans="1:8">
      <c r="A413" s="12" t="s">
        <v>911</v>
      </c>
      <c r="B413" s="9">
        <v>1.0284</v>
      </c>
      <c r="C413" s="9" t="s">
        <v>1032</v>
      </c>
      <c r="D413" s="10">
        <f t="shared" si="30"/>
        <v>848.82454800000005</v>
      </c>
      <c r="E413" s="10">
        <f t="shared" si="31"/>
        <v>1374.879946</v>
      </c>
      <c r="F413" s="10">
        <f t="shared" si="32"/>
        <v>1027.1006240000002</v>
      </c>
      <c r="G413" s="10">
        <f t="shared" si="33"/>
        <v>2497.2038079999998</v>
      </c>
      <c r="H413" s="10">
        <f t="shared" si="34"/>
        <v>171.29838000000001</v>
      </c>
    </row>
    <row r="414" spans="1:8">
      <c r="A414" s="12" t="s">
        <v>913</v>
      </c>
      <c r="B414" s="9">
        <v>0.89349999999999996</v>
      </c>
      <c r="C414" s="9" t="s">
        <v>1032</v>
      </c>
      <c r="D414" s="10">
        <f t="shared" si="30"/>
        <v>792.37294500000007</v>
      </c>
      <c r="E414" s="10">
        <f t="shared" si="31"/>
        <v>1283.4427025</v>
      </c>
      <c r="F414" s="10">
        <f t="shared" si="32"/>
        <v>958.79266000000007</v>
      </c>
      <c r="G414" s="10">
        <f t="shared" si="33"/>
        <v>2331.12572</v>
      </c>
      <c r="H414" s="10">
        <f t="shared" si="34"/>
        <v>159.90607499999999</v>
      </c>
    </row>
    <row r="415" spans="1:8">
      <c r="A415" s="12" t="s">
        <v>915</v>
      </c>
      <c r="B415" s="9">
        <v>1.3602000000000001</v>
      </c>
      <c r="C415" s="9" t="s">
        <v>1032</v>
      </c>
      <c r="D415" s="10">
        <f t="shared" si="30"/>
        <v>987.67289400000004</v>
      </c>
      <c r="E415" s="10">
        <f t="shared" si="31"/>
        <v>1599.7789630000002</v>
      </c>
      <c r="F415" s="10">
        <f t="shared" si="32"/>
        <v>1195.1108720000002</v>
      </c>
      <c r="G415" s="10">
        <f t="shared" si="33"/>
        <v>2905.6894240000001</v>
      </c>
      <c r="H415" s="10">
        <f t="shared" si="34"/>
        <v>199.31889000000001</v>
      </c>
    </row>
    <row r="416" spans="1:8">
      <c r="A416" s="12" t="s">
        <v>917</v>
      </c>
      <c r="B416" s="9">
        <v>0.6573</v>
      </c>
      <c r="C416" s="9" t="s">
        <v>1032</v>
      </c>
      <c r="D416" s="10">
        <f t="shared" si="30"/>
        <v>693.53033100000005</v>
      </c>
      <c r="E416" s="10">
        <f t="shared" si="31"/>
        <v>1123.3427995000002</v>
      </c>
      <c r="F416" s="10">
        <f t="shared" si="32"/>
        <v>839.190428</v>
      </c>
      <c r="G416" s="10">
        <f t="shared" si="33"/>
        <v>2040.3351759999998</v>
      </c>
      <c r="H416" s="10">
        <f t="shared" si="34"/>
        <v>139.95898500000001</v>
      </c>
    </row>
    <row r="417" spans="1:8">
      <c r="A417" s="12" t="s">
        <v>919</v>
      </c>
      <c r="B417" s="9">
        <v>0.98909999999999998</v>
      </c>
      <c r="C417" s="9" t="s">
        <v>1032</v>
      </c>
      <c r="D417" s="10">
        <f t="shared" si="30"/>
        <v>832.37867700000004</v>
      </c>
      <c r="E417" s="10">
        <f t="shared" si="31"/>
        <v>1348.2418165000001</v>
      </c>
      <c r="F417" s="10">
        <f t="shared" si="32"/>
        <v>1007.200676</v>
      </c>
      <c r="G417" s="10">
        <f t="shared" si="33"/>
        <v>2448.8207919999995</v>
      </c>
      <c r="H417" s="10">
        <f t="shared" si="34"/>
        <v>167.97949499999999</v>
      </c>
    </row>
    <row r="418" spans="1:8">
      <c r="A418" s="12" t="s">
        <v>921</v>
      </c>
      <c r="B418" s="9">
        <v>1.1603000000000001</v>
      </c>
      <c r="C418" s="9" t="s">
        <v>1032</v>
      </c>
      <c r="D418" s="10">
        <f t="shared" si="30"/>
        <v>904.02074100000004</v>
      </c>
      <c r="E418" s="10">
        <f t="shared" si="31"/>
        <v>1464.2837445000002</v>
      </c>
      <c r="F418" s="10">
        <f t="shared" si="32"/>
        <v>1093.8895080000002</v>
      </c>
      <c r="G418" s="10">
        <f t="shared" si="33"/>
        <v>2659.5885360000002</v>
      </c>
      <c r="H418" s="10">
        <f t="shared" si="34"/>
        <v>182.43733500000002</v>
      </c>
    </row>
    <row r="419" spans="1:8">
      <c r="A419" s="12" t="s">
        <v>923</v>
      </c>
      <c r="B419" s="9">
        <v>0.81259999999999999</v>
      </c>
      <c r="C419" s="9" t="s">
        <v>1032</v>
      </c>
      <c r="D419" s="10">
        <f t="shared" si="30"/>
        <v>758.51872200000003</v>
      </c>
      <c r="E419" s="10">
        <f t="shared" si="31"/>
        <v>1228.607469</v>
      </c>
      <c r="F419" s="10">
        <f t="shared" si="32"/>
        <v>917.82813600000009</v>
      </c>
      <c r="G419" s="10">
        <f t="shared" si="33"/>
        <v>2231.528112</v>
      </c>
      <c r="H419" s="10">
        <f t="shared" si="34"/>
        <v>153.07407000000001</v>
      </c>
    </row>
    <row r="420" spans="1:8">
      <c r="A420" s="12" t="s">
        <v>925</v>
      </c>
      <c r="B420" s="9">
        <v>0.88670000000000004</v>
      </c>
      <c r="C420" s="9" t="s">
        <v>1032</v>
      </c>
      <c r="D420" s="10">
        <f t="shared" si="30"/>
        <v>789.52734900000007</v>
      </c>
      <c r="E420" s="10">
        <f t="shared" si="31"/>
        <v>1278.8335605000002</v>
      </c>
      <c r="F420" s="10">
        <f t="shared" si="32"/>
        <v>955.34941200000003</v>
      </c>
      <c r="G420" s="10">
        <f t="shared" si="33"/>
        <v>2322.7541039999996</v>
      </c>
      <c r="H420" s="10">
        <f t="shared" si="34"/>
        <v>159.33181500000001</v>
      </c>
    </row>
    <row r="421" spans="1:8">
      <c r="A421" s="12" t="s">
        <v>927</v>
      </c>
      <c r="B421" s="9">
        <v>0.92300000000000004</v>
      </c>
      <c r="C421" s="9" t="s">
        <v>1032</v>
      </c>
      <c r="D421" s="10">
        <f t="shared" si="30"/>
        <v>804.7178100000001</v>
      </c>
      <c r="E421" s="10">
        <f t="shared" si="31"/>
        <v>1303.4382450000003</v>
      </c>
      <c r="F421" s="10">
        <f t="shared" si="32"/>
        <v>973.73027999999999</v>
      </c>
      <c r="G421" s="10">
        <f t="shared" si="33"/>
        <v>2367.4437600000001</v>
      </c>
      <c r="H421" s="10">
        <f t="shared" si="34"/>
        <v>162.39735000000002</v>
      </c>
    </row>
    <row r="422" spans="1:8">
      <c r="A422" s="12" t="s">
        <v>929</v>
      </c>
      <c r="B422" s="9">
        <v>0.85709999999999997</v>
      </c>
      <c r="C422" s="9" t="s">
        <v>1032</v>
      </c>
      <c r="D422" s="10">
        <f t="shared" si="30"/>
        <v>777.14063699999997</v>
      </c>
      <c r="E422" s="10">
        <f t="shared" si="31"/>
        <v>1258.7702365</v>
      </c>
      <c r="F422" s="10">
        <f t="shared" si="32"/>
        <v>940.36115599999994</v>
      </c>
      <c r="G422" s="10">
        <f t="shared" si="33"/>
        <v>2286.3129519999998</v>
      </c>
      <c r="H422" s="10">
        <f t="shared" si="34"/>
        <v>156.83209500000001</v>
      </c>
    </row>
    <row r="423" spans="1:8">
      <c r="A423" s="12" t="s">
        <v>931</v>
      </c>
      <c r="B423" s="9">
        <v>0.82169999999999999</v>
      </c>
      <c r="C423" s="9" t="s">
        <v>1032</v>
      </c>
      <c r="D423" s="10">
        <f t="shared" si="30"/>
        <v>762.32679900000005</v>
      </c>
      <c r="E423" s="10">
        <f t="shared" si="31"/>
        <v>1234.7755855</v>
      </c>
      <c r="F423" s="10">
        <f t="shared" si="32"/>
        <v>922.43601200000001</v>
      </c>
      <c r="G423" s="10">
        <f t="shared" si="33"/>
        <v>2242.7313039999999</v>
      </c>
      <c r="H423" s="10">
        <f t="shared" si="34"/>
        <v>153.84256500000001</v>
      </c>
    </row>
    <row r="424" spans="1:8">
      <c r="A424" s="12" t="s">
        <v>933</v>
      </c>
      <c r="B424" s="9">
        <v>0.91279999999999994</v>
      </c>
      <c r="C424" s="9" t="s">
        <v>1032</v>
      </c>
      <c r="D424" s="10">
        <f t="shared" si="30"/>
        <v>800.44941600000004</v>
      </c>
      <c r="E424" s="10">
        <f t="shared" si="31"/>
        <v>1296.5245319999999</v>
      </c>
      <c r="F424" s="10">
        <f t="shared" si="32"/>
        <v>968.56540799999993</v>
      </c>
      <c r="G424" s="10">
        <f t="shared" si="33"/>
        <v>2354.8863359999996</v>
      </c>
      <c r="H424" s="10">
        <f t="shared" si="34"/>
        <v>161.53595999999999</v>
      </c>
    </row>
    <row r="425" spans="1:8">
      <c r="A425" s="12" t="s">
        <v>935</v>
      </c>
      <c r="B425" s="9">
        <v>0.8992</v>
      </c>
      <c r="C425" s="9" t="s">
        <v>1032</v>
      </c>
      <c r="D425" s="10">
        <f t="shared" si="30"/>
        <v>794.75822400000004</v>
      </c>
      <c r="E425" s="10">
        <f t="shared" si="31"/>
        <v>1287.3062480000001</v>
      </c>
      <c r="F425" s="10">
        <f t="shared" si="32"/>
        <v>961.67891200000008</v>
      </c>
      <c r="G425" s="10">
        <f t="shared" si="33"/>
        <v>2338.1431039999998</v>
      </c>
      <c r="H425" s="10">
        <f t="shared" si="34"/>
        <v>160.38744000000003</v>
      </c>
    </row>
    <row r="426" spans="1:8">
      <c r="A426" s="12" t="s">
        <v>937</v>
      </c>
      <c r="B426" s="9">
        <v>1.0126999999999999</v>
      </c>
      <c r="C426" s="9" t="s">
        <v>1032</v>
      </c>
      <c r="D426" s="10">
        <f t="shared" si="30"/>
        <v>842.25456899999995</v>
      </c>
      <c r="E426" s="10">
        <f t="shared" si="31"/>
        <v>1364.2382505</v>
      </c>
      <c r="F426" s="10">
        <f t="shared" si="32"/>
        <v>1019.150772</v>
      </c>
      <c r="G426" s="10">
        <f t="shared" si="33"/>
        <v>2477.8752239999994</v>
      </c>
      <c r="H426" s="10">
        <f t="shared" si="34"/>
        <v>169.97251499999999</v>
      </c>
    </row>
    <row r="427" spans="1:8">
      <c r="A427" s="12" t="s">
        <v>939</v>
      </c>
      <c r="B427" s="9">
        <v>0.87390000000000001</v>
      </c>
      <c r="C427" s="9" t="s">
        <v>1032</v>
      </c>
      <c r="D427" s="10">
        <f t="shared" si="30"/>
        <v>784.1709330000001</v>
      </c>
      <c r="E427" s="10">
        <f t="shared" si="31"/>
        <v>1270.1575285000001</v>
      </c>
      <c r="F427" s="10">
        <f t="shared" si="32"/>
        <v>948.86800400000004</v>
      </c>
      <c r="G427" s="10">
        <f t="shared" si="33"/>
        <v>2306.9957679999998</v>
      </c>
      <c r="H427" s="10">
        <f t="shared" si="34"/>
        <v>158.250855</v>
      </c>
    </row>
    <row r="428" spans="1:8">
      <c r="A428" s="12" t="s">
        <v>941</v>
      </c>
      <c r="B428" s="9">
        <v>0.84470000000000001</v>
      </c>
      <c r="C428" s="9" t="s">
        <v>1032</v>
      </c>
      <c r="D428" s="10">
        <f t="shared" si="30"/>
        <v>771.95160900000008</v>
      </c>
      <c r="E428" s="10">
        <f t="shared" si="31"/>
        <v>1250.3653305000003</v>
      </c>
      <c r="F428" s="10">
        <f t="shared" si="32"/>
        <v>934.08229200000005</v>
      </c>
      <c r="G428" s="10">
        <f t="shared" si="33"/>
        <v>2271.0470639999999</v>
      </c>
      <c r="H428" s="10">
        <f t="shared" si="34"/>
        <v>155.78491500000001</v>
      </c>
    </row>
    <row r="429" spans="1:8">
      <c r="A429" s="12" t="s">
        <v>943</v>
      </c>
      <c r="B429" s="9">
        <v>0.77580000000000005</v>
      </c>
      <c r="C429" s="9" t="s">
        <v>1032</v>
      </c>
      <c r="D429" s="10">
        <f t="shared" si="30"/>
        <v>743.11902600000008</v>
      </c>
      <c r="E429" s="10">
        <f t="shared" si="31"/>
        <v>1203.6638770000002</v>
      </c>
      <c r="F429" s="10">
        <f t="shared" si="32"/>
        <v>899.19408799999997</v>
      </c>
      <c r="G429" s="10">
        <f t="shared" si="33"/>
        <v>2186.2228959999998</v>
      </c>
      <c r="H429" s="10">
        <f t="shared" si="34"/>
        <v>149.96631000000002</v>
      </c>
    </row>
    <row r="430" spans="1:8">
      <c r="A430" s="12" t="s">
        <v>1058</v>
      </c>
      <c r="B430" s="9">
        <v>0.83220000000000005</v>
      </c>
      <c r="C430" s="9" t="s">
        <v>1032</v>
      </c>
      <c r="D430" s="10">
        <f t="shared" si="30"/>
        <v>766.72073399999999</v>
      </c>
      <c r="E430" s="10">
        <f t="shared" si="31"/>
        <v>1241.8926430000001</v>
      </c>
      <c r="F430" s="10">
        <f t="shared" si="32"/>
        <v>927.752792</v>
      </c>
      <c r="G430" s="10">
        <f t="shared" si="33"/>
        <v>2255.6580640000002</v>
      </c>
      <c r="H430" s="10">
        <f t="shared" si="34"/>
        <v>154.72928999999999</v>
      </c>
    </row>
    <row r="431" spans="1:8">
      <c r="A431" s="12" t="s">
        <v>945</v>
      </c>
      <c r="B431" s="9">
        <v>0.83079999999999998</v>
      </c>
      <c r="C431" s="9" t="s">
        <v>1032</v>
      </c>
      <c r="D431" s="10">
        <f t="shared" si="30"/>
        <v>766.13487600000008</v>
      </c>
      <c r="E431" s="10">
        <f t="shared" si="31"/>
        <v>1240.943702</v>
      </c>
      <c r="F431" s="10">
        <f t="shared" si="32"/>
        <v>927.04388800000004</v>
      </c>
      <c r="G431" s="10">
        <f t="shared" si="33"/>
        <v>2253.9344959999999</v>
      </c>
      <c r="H431" s="10">
        <f t="shared" si="34"/>
        <v>154.61106000000001</v>
      </c>
    </row>
    <row r="432" spans="1:8">
      <c r="A432" s="12" t="s">
        <v>946</v>
      </c>
      <c r="B432" s="9">
        <v>1.2488999999999999</v>
      </c>
      <c r="C432" s="9" t="s">
        <v>1032</v>
      </c>
      <c r="D432" s="10">
        <f t="shared" si="30"/>
        <v>941.09718299999997</v>
      </c>
      <c r="E432" s="10">
        <f t="shared" si="31"/>
        <v>1524.3381535000001</v>
      </c>
      <c r="F432" s="10">
        <f t="shared" si="32"/>
        <v>1138.7530040000001</v>
      </c>
      <c r="G432" s="10">
        <f t="shared" si="33"/>
        <v>2768.6657679999998</v>
      </c>
      <c r="H432" s="10">
        <f t="shared" si="34"/>
        <v>189.91960499999999</v>
      </c>
    </row>
    <row r="433" spans="1:8">
      <c r="A433" s="12" t="s">
        <v>948</v>
      </c>
      <c r="B433" s="9">
        <v>0.92569999999999997</v>
      </c>
      <c r="C433" s="9" t="s">
        <v>1032</v>
      </c>
      <c r="D433" s="10">
        <f t="shared" si="30"/>
        <v>805.84767899999997</v>
      </c>
      <c r="E433" s="10">
        <f t="shared" si="31"/>
        <v>1305.2683455000001</v>
      </c>
      <c r="F433" s="10">
        <f t="shared" si="32"/>
        <v>975.09745199999998</v>
      </c>
      <c r="G433" s="10">
        <f t="shared" si="33"/>
        <v>2370.7677839999997</v>
      </c>
      <c r="H433" s="10">
        <f t="shared" si="34"/>
        <v>162.62536499999999</v>
      </c>
    </row>
    <row r="434" spans="1:8">
      <c r="A434" s="12" t="s">
        <v>950</v>
      </c>
      <c r="B434" s="9">
        <v>0.71040000000000003</v>
      </c>
      <c r="C434" s="9" t="s">
        <v>1032</v>
      </c>
      <c r="D434" s="10">
        <f t="shared" si="30"/>
        <v>715.75108799999998</v>
      </c>
      <c r="E434" s="10">
        <f t="shared" si="31"/>
        <v>1159.3347760000001</v>
      </c>
      <c r="F434" s="10">
        <f t="shared" si="32"/>
        <v>866.07814400000007</v>
      </c>
      <c r="G434" s="10">
        <f t="shared" si="33"/>
        <v>2105.7076479999996</v>
      </c>
      <c r="H434" s="10">
        <f t="shared" si="34"/>
        <v>144.44328000000002</v>
      </c>
    </row>
    <row r="435" spans="1:8">
      <c r="A435" s="12" t="s">
        <v>951</v>
      </c>
      <c r="B435" s="9">
        <v>1.8726</v>
      </c>
      <c r="C435" s="9" t="s">
        <v>1032</v>
      </c>
      <c r="D435" s="10">
        <f t="shared" si="30"/>
        <v>1202.0969220000002</v>
      </c>
      <c r="E435" s="10">
        <f t="shared" si="31"/>
        <v>1947.0913690000002</v>
      </c>
      <c r="F435" s="10">
        <f t="shared" si="32"/>
        <v>1454.5697359999999</v>
      </c>
      <c r="G435" s="10">
        <f t="shared" si="33"/>
        <v>3536.5153119999995</v>
      </c>
      <c r="H435" s="10">
        <f t="shared" si="34"/>
        <v>242.59107</v>
      </c>
    </row>
    <row r="436" spans="1:8">
      <c r="A436" s="12" t="s">
        <v>953</v>
      </c>
      <c r="B436" s="9">
        <v>0.88080000000000003</v>
      </c>
      <c r="C436" s="9" t="s">
        <v>1032</v>
      </c>
      <c r="D436" s="10">
        <f t="shared" si="30"/>
        <v>787.05837600000007</v>
      </c>
      <c r="E436" s="10">
        <f t="shared" si="31"/>
        <v>1274.8344520000001</v>
      </c>
      <c r="F436" s="10">
        <f t="shared" si="32"/>
        <v>952.36188800000002</v>
      </c>
      <c r="G436" s="10">
        <f t="shared" si="33"/>
        <v>2315.4904959999999</v>
      </c>
      <c r="H436" s="10">
        <f t="shared" si="34"/>
        <v>158.83356000000001</v>
      </c>
    </row>
    <row r="437" spans="1:8">
      <c r="A437" s="12" t="s">
        <v>954</v>
      </c>
      <c r="B437" s="9">
        <v>1.1188</v>
      </c>
      <c r="C437" s="9" t="s">
        <v>1032</v>
      </c>
      <c r="D437" s="10">
        <f t="shared" si="30"/>
        <v>886.65423600000008</v>
      </c>
      <c r="E437" s="10">
        <f t="shared" si="31"/>
        <v>1436.1544220000001</v>
      </c>
      <c r="F437" s="10">
        <f t="shared" si="32"/>
        <v>1072.8755679999999</v>
      </c>
      <c r="G437" s="10">
        <f t="shared" si="33"/>
        <v>2608.4970559999997</v>
      </c>
      <c r="H437" s="10">
        <f t="shared" si="34"/>
        <v>178.93266</v>
      </c>
    </row>
    <row r="438" spans="1:8">
      <c r="A438" s="12" t="s">
        <v>956</v>
      </c>
      <c r="B438" s="9">
        <v>0.88729999999999998</v>
      </c>
      <c r="C438" s="9" t="s">
        <v>1032</v>
      </c>
      <c r="D438" s="10">
        <f t="shared" si="30"/>
        <v>789.77843100000007</v>
      </c>
      <c r="E438" s="10">
        <f t="shared" si="31"/>
        <v>1279.2402495000001</v>
      </c>
      <c r="F438" s="10">
        <f t="shared" si="32"/>
        <v>955.65322800000001</v>
      </c>
      <c r="G438" s="10">
        <f t="shared" si="33"/>
        <v>2323.492776</v>
      </c>
      <c r="H438" s="10">
        <f t="shared" si="34"/>
        <v>159.382485</v>
      </c>
    </row>
    <row r="439" spans="1:8">
      <c r="A439" s="12" t="s">
        <v>958</v>
      </c>
      <c r="B439" s="9">
        <v>0.94910000000000005</v>
      </c>
      <c r="C439" s="9" t="s">
        <v>1032</v>
      </c>
      <c r="D439" s="10">
        <f t="shared" si="30"/>
        <v>815.63987700000007</v>
      </c>
      <c r="E439" s="10">
        <f t="shared" si="31"/>
        <v>1321.1292165</v>
      </c>
      <c r="F439" s="10">
        <f t="shared" si="32"/>
        <v>986.94627600000013</v>
      </c>
      <c r="G439" s="10">
        <f t="shared" si="33"/>
        <v>2399.575992</v>
      </c>
      <c r="H439" s="10">
        <f t="shared" si="34"/>
        <v>164.601495</v>
      </c>
    </row>
    <row r="440" spans="1:8">
      <c r="A440" s="12" t="s">
        <v>960</v>
      </c>
      <c r="B440" s="9">
        <v>0.91320000000000001</v>
      </c>
      <c r="C440" s="9" t="s">
        <v>1032</v>
      </c>
      <c r="D440" s="10">
        <f t="shared" si="30"/>
        <v>800.616804</v>
      </c>
      <c r="E440" s="10">
        <f t="shared" si="31"/>
        <v>1296.795658</v>
      </c>
      <c r="F440" s="10">
        <f t="shared" si="32"/>
        <v>968.76795200000004</v>
      </c>
      <c r="G440" s="10">
        <f t="shared" si="33"/>
        <v>2355.3787839999995</v>
      </c>
      <c r="H440" s="10">
        <f t="shared" si="34"/>
        <v>161.56974000000002</v>
      </c>
    </row>
    <row r="441" spans="1:8">
      <c r="A441" s="12" t="s">
        <v>1059</v>
      </c>
      <c r="B441" s="9">
        <v>1.0630999999999999</v>
      </c>
      <c r="C441" s="9" t="s">
        <v>1032</v>
      </c>
      <c r="D441" s="10">
        <f t="shared" si="30"/>
        <v>863.34545700000001</v>
      </c>
      <c r="E441" s="10">
        <f t="shared" si="31"/>
        <v>1398.4001265000002</v>
      </c>
      <c r="F441" s="10">
        <f t="shared" si="32"/>
        <v>1044.6713159999999</v>
      </c>
      <c r="G441" s="10">
        <f t="shared" si="33"/>
        <v>2539.9236719999999</v>
      </c>
      <c r="H441" s="10">
        <f t="shared" si="34"/>
        <v>174.22879499999999</v>
      </c>
    </row>
    <row r="442" spans="1:8">
      <c r="A442" s="12" t="s">
        <v>962</v>
      </c>
      <c r="B442" s="9">
        <v>0.70269999999999999</v>
      </c>
      <c r="C442" s="9" t="s">
        <v>1032</v>
      </c>
      <c r="D442" s="10">
        <f t="shared" si="30"/>
        <v>712.52886899999999</v>
      </c>
      <c r="E442" s="10">
        <f t="shared" si="31"/>
        <v>1154.1156005</v>
      </c>
      <c r="F442" s="10">
        <f t="shared" si="32"/>
        <v>862.17917199999999</v>
      </c>
      <c r="G442" s="10">
        <f t="shared" si="33"/>
        <v>2096.228024</v>
      </c>
      <c r="H442" s="10">
        <f t="shared" si="34"/>
        <v>143.793015</v>
      </c>
    </row>
    <row r="443" spans="1:8">
      <c r="A443" s="12" t="s">
        <v>964</v>
      </c>
      <c r="B443" s="9">
        <v>0.94910000000000005</v>
      </c>
      <c r="C443" s="9" t="s">
        <v>1032</v>
      </c>
      <c r="D443" s="10">
        <f t="shared" si="30"/>
        <v>815.63987700000007</v>
      </c>
      <c r="E443" s="10">
        <f t="shared" si="31"/>
        <v>1321.1292165</v>
      </c>
      <c r="F443" s="10">
        <f t="shared" si="32"/>
        <v>986.94627600000013</v>
      </c>
      <c r="G443" s="10">
        <f t="shared" si="33"/>
        <v>2399.575992</v>
      </c>
      <c r="H443" s="10">
        <f t="shared" si="34"/>
        <v>164.601495</v>
      </c>
    </row>
    <row r="444" spans="1:8">
      <c r="A444" s="12" t="s">
        <v>966</v>
      </c>
      <c r="B444" s="9">
        <v>1.0234000000000001</v>
      </c>
      <c r="C444" s="9" t="s">
        <v>1032</v>
      </c>
      <c r="D444" s="10">
        <f t="shared" si="30"/>
        <v>846.73219800000015</v>
      </c>
      <c r="E444" s="10">
        <f t="shared" si="31"/>
        <v>1371.4908710000002</v>
      </c>
      <c r="F444" s="10">
        <f t="shared" si="32"/>
        <v>1024.5688239999999</v>
      </c>
      <c r="G444" s="10">
        <f t="shared" si="33"/>
        <v>2491.0482080000002</v>
      </c>
      <c r="H444" s="10">
        <f t="shared" si="34"/>
        <v>170.87613000000002</v>
      </c>
    </row>
    <row r="445" spans="1:8">
      <c r="A445" s="12" t="s">
        <v>969</v>
      </c>
      <c r="B445" s="9">
        <v>0.80989999999999995</v>
      </c>
      <c r="C445" s="9" t="s">
        <v>1032</v>
      </c>
      <c r="D445" s="10">
        <f t="shared" si="30"/>
        <v>757.38885300000004</v>
      </c>
      <c r="E445" s="10">
        <f t="shared" si="31"/>
        <v>1226.7773685000002</v>
      </c>
      <c r="F445" s="10">
        <f t="shared" si="32"/>
        <v>916.46096399999999</v>
      </c>
      <c r="G445" s="10">
        <f t="shared" si="33"/>
        <v>2228.2040879999995</v>
      </c>
      <c r="H445" s="10">
        <f t="shared" si="34"/>
        <v>152.84605500000001</v>
      </c>
    </row>
    <row r="446" spans="1:8">
      <c r="A446" s="12" t="s">
        <v>971</v>
      </c>
      <c r="B446" s="9">
        <v>0.91439999999999999</v>
      </c>
      <c r="C446" s="9" t="s">
        <v>1032</v>
      </c>
      <c r="D446" s="10">
        <f t="shared" si="30"/>
        <v>801.118968</v>
      </c>
      <c r="E446" s="10">
        <f t="shared" si="31"/>
        <v>1297.6090360000001</v>
      </c>
      <c r="F446" s="10">
        <f t="shared" si="32"/>
        <v>969.375584</v>
      </c>
      <c r="G446" s="10">
        <f t="shared" si="33"/>
        <v>2356.8561279999994</v>
      </c>
      <c r="H446" s="10">
        <f t="shared" si="34"/>
        <v>161.67108000000002</v>
      </c>
    </row>
    <row r="447" spans="1:8">
      <c r="A447" s="12" t="s">
        <v>973</v>
      </c>
      <c r="B447" s="9">
        <v>0.8901</v>
      </c>
      <c r="C447" s="9" t="s">
        <v>1032</v>
      </c>
      <c r="D447" s="10">
        <f t="shared" si="30"/>
        <v>790.95014700000002</v>
      </c>
      <c r="E447" s="10">
        <f t="shared" si="31"/>
        <v>1281.1381315000001</v>
      </c>
      <c r="F447" s="10">
        <f t="shared" si="32"/>
        <v>957.07103600000005</v>
      </c>
      <c r="G447" s="10">
        <f t="shared" si="33"/>
        <v>2326.9399119999998</v>
      </c>
      <c r="H447" s="10">
        <f t="shared" si="34"/>
        <v>159.618945</v>
      </c>
    </row>
    <row r="448" spans="1:8">
      <c r="A448" s="12" t="s">
        <v>975</v>
      </c>
      <c r="B448" s="9">
        <v>0.79920000000000002</v>
      </c>
      <c r="C448" s="9" t="s">
        <v>1032</v>
      </c>
      <c r="D448" s="10">
        <f t="shared" si="30"/>
        <v>752.91122400000006</v>
      </c>
      <c r="E448" s="10">
        <f t="shared" si="31"/>
        <v>1219.5247480000003</v>
      </c>
      <c r="F448" s="10">
        <f t="shared" si="32"/>
        <v>911.04291200000011</v>
      </c>
      <c r="G448" s="10">
        <f t="shared" si="33"/>
        <v>2215.0311039999997</v>
      </c>
      <c r="H448" s="10">
        <f t="shared" si="34"/>
        <v>151.94244</v>
      </c>
    </row>
    <row r="449" spans="1:8">
      <c r="A449" s="12" t="s">
        <v>977</v>
      </c>
      <c r="B449" s="9">
        <v>0.94340000000000002</v>
      </c>
      <c r="C449" s="9" t="s">
        <v>1032</v>
      </c>
      <c r="D449" s="10">
        <f t="shared" si="30"/>
        <v>813.25459799999999</v>
      </c>
      <c r="E449" s="10">
        <f t="shared" si="31"/>
        <v>1317.2656710000001</v>
      </c>
      <c r="F449" s="10">
        <f t="shared" si="32"/>
        <v>984.06002400000011</v>
      </c>
      <c r="G449" s="10">
        <f t="shared" si="33"/>
        <v>2392.5586079999998</v>
      </c>
      <c r="H449" s="10">
        <f t="shared" si="34"/>
        <v>164.12013000000002</v>
      </c>
    </row>
    <row r="450" spans="1:8">
      <c r="A450" s="12" t="s">
        <v>979</v>
      </c>
      <c r="B450" s="9">
        <v>0.91710000000000003</v>
      </c>
      <c r="C450" s="9" t="s">
        <v>1032</v>
      </c>
      <c r="D450" s="10">
        <f t="shared" si="30"/>
        <v>802.24883700000009</v>
      </c>
      <c r="E450" s="10">
        <f t="shared" si="31"/>
        <v>1299.4391365000001</v>
      </c>
      <c r="F450" s="10">
        <f t="shared" si="32"/>
        <v>970.7427560000001</v>
      </c>
      <c r="G450" s="10">
        <f t="shared" si="33"/>
        <v>2360.1801519999999</v>
      </c>
      <c r="H450" s="10">
        <f t="shared" si="34"/>
        <v>161.89909499999999</v>
      </c>
    </row>
    <row r="451" spans="1:8">
      <c r="A451" s="12" t="s">
        <v>981</v>
      </c>
      <c r="B451" s="9">
        <v>0.65500000000000003</v>
      </c>
      <c r="C451" s="9" t="s">
        <v>1032</v>
      </c>
      <c r="D451" s="10">
        <f t="shared" si="30"/>
        <v>692.56785000000013</v>
      </c>
      <c r="E451" s="10">
        <f t="shared" si="31"/>
        <v>1121.783825</v>
      </c>
      <c r="F451" s="10">
        <f t="shared" si="32"/>
        <v>838.02580000000012</v>
      </c>
      <c r="G451" s="10">
        <f t="shared" si="33"/>
        <v>2037.5036</v>
      </c>
      <c r="H451" s="10">
        <f t="shared" si="34"/>
        <v>139.76474999999999</v>
      </c>
    </row>
    <row r="452" spans="1:8">
      <c r="A452" s="12" t="s">
        <v>983</v>
      </c>
      <c r="B452" s="9">
        <v>0.85809999999999997</v>
      </c>
      <c r="C452" s="9" t="s">
        <v>1032</v>
      </c>
      <c r="D452" s="10">
        <f t="shared" si="30"/>
        <v>777.55910700000004</v>
      </c>
      <c r="E452" s="10">
        <f t="shared" si="31"/>
        <v>1259.4480515</v>
      </c>
      <c r="F452" s="10">
        <f t="shared" si="32"/>
        <v>940.86751600000002</v>
      </c>
      <c r="G452" s="10">
        <f t="shared" si="33"/>
        <v>2287.5440719999997</v>
      </c>
      <c r="H452" s="10">
        <f t="shared" si="34"/>
        <v>156.91654499999999</v>
      </c>
    </row>
    <row r="453" spans="1:8">
      <c r="A453" s="12" t="s">
        <v>985</v>
      </c>
      <c r="B453" s="9">
        <v>0.92190000000000005</v>
      </c>
      <c r="C453" s="9" t="s">
        <v>1032</v>
      </c>
      <c r="D453" s="10">
        <f t="shared" si="30"/>
        <v>804.25749300000007</v>
      </c>
      <c r="E453" s="10">
        <f t="shared" si="31"/>
        <v>1302.6926485000001</v>
      </c>
      <c r="F453" s="10">
        <f t="shared" si="32"/>
        <v>973.17328400000008</v>
      </c>
      <c r="G453" s="10">
        <f t="shared" si="33"/>
        <v>2366.0895279999995</v>
      </c>
      <c r="H453" s="10">
        <f t="shared" si="34"/>
        <v>162.30445500000002</v>
      </c>
    </row>
    <row r="454" spans="1:8">
      <c r="A454" s="12" t="s">
        <v>987</v>
      </c>
      <c r="B454" s="9">
        <v>0.87709999999999999</v>
      </c>
      <c r="C454" s="9" t="s">
        <v>1032</v>
      </c>
      <c r="D454" s="10">
        <f t="shared" ref="D454:D460" si="35">SUM((0.5*$D$4)*B454)+(0.5*$D$4)</f>
        <v>785.51003700000001</v>
      </c>
      <c r="E454" s="10">
        <f t="shared" ref="E454:E460" si="36">SUM((0.5*$E$4)*B454)+(0.5*$E$4)</f>
        <v>1272.3265365000002</v>
      </c>
      <c r="F454" s="10">
        <f t="shared" ref="F454:F460" si="37">SUM((0.5*$F$4)*B454)+(0.5*$F$4)</f>
        <v>950.48835600000007</v>
      </c>
      <c r="G454" s="10">
        <f t="shared" ref="G454:G460" si="38">SUM((0.5*$G$4)*B454)+(0.5*$G$4)</f>
        <v>2310.9353519999995</v>
      </c>
      <c r="H454" s="10">
        <f t="shared" ref="H454:H460" si="39">SUM((0.5*$H$4)*B454)+(0.5*$H$4)</f>
        <v>158.521095</v>
      </c>
    </row>
    <row r="455" spans="1:8">
      <c r="A455" s="12" t="s">
        <v>989</v>
      </c>
      <c r="B455" s="9">
        <v>1.1316999999999999</v>
      </c>
      <c r="C455" s="9" t="s">
        <v>1032</v>
      </c>
      <c r="D455" s="10">
        <f t="shared" si="35"/>
        <v>892.05249900000001</v>
      </c>
      <c r="E455" s="10">
        <f t="shared" si="36"/>
        <v>1444.8982355000001</v>
      </c>
      <c r="F455" s="10">
        <f t="shared" si="37"/>
        <v>1079.407612</v>
      </c>
      <c r="G455" s="10">
        <f t="shared" si="38"/>
        <v>2624.3785039999993</v>
      </c>
      <c r="H455" s="10">
        <f t="shared" si="39"/>
        <v>180.022065</v>
      </c>
    </row>
    <row r="456" spans="1:8">
      <c r="A456" s="12" t="s">
        <v>991</v>
      </c>
      <c r="B456" s="9">
        <v>0.89710000000000001</v>
      </c>
      <c r="C456" s="9" t="s">
        <v>1032</v>
      </c>
      <c r="D456" s="10">
        <f t="shared" si="35"/>
        <v>793.87943700000005</v>
      </c>
      <c r="E456" s="10">
        <f t="shared" si="36"/>
        <v>1285.8828364999999</v>
      </c>
      <c r="F456" s="10">
        <f t="shared" si="37"/>
        <v>960.61555599999997</v>
      </c>
      <c r="G456" s="10">
        <f t="shared" si="38"/>
        <v>2335.5577519999997</v>
      </c>
      <c r="H456" s="10">
        <f t="shared" si="39"/>
        <v>160.21009500000002</v>
      </c>
    </row>
    <row r="457" spans="1:8">
      <c r="A457" s="12" t="s">
        <v>993</v>
      </c>
      <c r="B457" s="9">
        <v>0.89729999999999999</v>
      </c>
      <c r="C457" s="9" t="s">
        <v>1032</v>
      </c>
      <c r="D457" s="10">
        <f t="shared" si="35"/>
        <v>793.96313099999998</v>
      </c>
      <c r="E457" s="10">
        <f t="shared" si="36"/>
        <v>1286.0183995000002</v>
      </c>
      <c r="F457" s="10">
        <f t="shared" si="37"/>
        <v>960.71682800000008</v>
      </c>
      <c r="G457" s="10">
        <f t="shared" si="38"/>
        <v>2335.8039759999997</v>
      </c>
      <c r="H457" s="10">
        <f t="shared" si="39"/>
        <v>160.22698500000001</v>
      </c>
    </row>
    <row r="458" spans="1:8">
      <c r="A458" s="12" t="s">
        <v>995</v>
      </c>
      <c r="B458" s="9">
        <v>0.92159999999999997</v>
      </c>
      <c r="C458" s="9" t="s">
        <v>1032</v>
      </c>
      <c r="D458" s="10">
        <f t="shared" si="35"/>
        <v>804.13195200000007</v>
      </c>
      <c r="E458" s="10">
        <f t="shared" si="36"/>
        <v>1302.4893040000002</v>
      </c>
      <c r="F458" s="10">
        <f t="shared" si="37"/>
        <v>973.02137600000003</v>
      </c>
      <c r="G458" s="10">
        <f t="shared" si="38"/>
        <v>2365.7201919999998</v>
      </c>
      <c r="H458" s="10">
        <f t="shared" si="39"/>
        <v>162.27912000000001</v>
      </c>
    </row>
    <row r="459" spans="1:8">
      <c r="A459" s="12" t="s">
        <v>997</v>
      </c>
      <c r="B459" s="9">
        <v>1.1618999999999999</v>
      </c>
      <c r="C459" s="9" t="s">
        <v>1032</v>
      </c>
      <c r="D459" s="10">
        <f t="shared" si="35"/>
        <v>904.69029300000011</v>
      </c>
      <c r="E459" s="10">
        <f t="shared" si="36"/>
        <v>1465.3682484999999</v>
      </c>
      <c r="F459" s="10">
        <f t="shared" si="37"/>
        <v>1094.6996840000002</v>
      </c>
      <c r="G459" s="10">
        <f t="shared" si="38"/>
        <v>2661.5583279999996</v>
      </c>
      <c r="H459" s="10">
        <f t="shared" si="39"/>
        <v>182.57245499999999</v>
      </c>
    </row>
    <row r="460" spans="1:8">
      <c r="A460" s="12" t="s">
        <v>999</v>
      </c>
      <c r="B460" s="9">
        <v>0.99860000000000004</v>
      </c>
      <c r="C460" s="9" t="s">
        <v>1032</v>
      </c>
      <c r="D460" s="10">
        <f t="shared" si="35"/>
        <v>836.35414200000014</v>
      </c>
      <c r="E460" s="10">
        <f t="shared" si="36"/>
        <v>1354.681059</v>
      </c>
      <c r="F460" s="10">
        <f t="shared" si="37"/>
        <v>1012.0110960000001</v>
      </c>
      <c r="G460" s="10">
        <f t="shared" si="38"/>
        <v>2460.5164319999999</v>
      </c>
      <c r="H460" s="10">
        <f t="shared" si="39"/>
        <v>168.78176999999999</v>
      </c>
    </row>
    <row r="461" spans="1:8">
      <c r="A461" s="12" t="s">
        <v>1001</v>
      </c>
      <c r="B461" s="40">
        <v>0.94640000000000002</v>
      </c>
      <c r="C461" s="9" t="s">
        <v>1032</v>
      </c>
      <c r="D461" s="10">
        <f t="shared" ref="D461:D464" si="40">SUM((0.5*$D$4)*B461)+(0.5*$D$4)</f>
        <v>814.51000800000008</v>
      </c>
      <c r="E461" s="10">
        <f t="shared" ref="E461:E464" si="41">SUM((0.5*$E$4)*B461)+(0.5*$E$4)</f>
        <v>1319.2991160000001</v>
      </c>
      <c r="F461" s="10">
        <f t="shared" ref="F461:F464" si="42">SUM((0.5*$F$4)*B461)+(0.5*$F$4)</f>
        <v>985.57910400000003</v>
      </c>
      <c r="G461" s="10">
        <f t="shared" ref="G461:G464" si="43">SUM((0.5*$G$4)*B461)+(0.5*$G$4)</f>
        <v>2396.2519679999996</v>
      </c>
      <c r="H461" s="10">
        <f t="shared" ref="H461:H464" si="44">SUM((0.5*$H$4)*B461)+(0.5*$H$4)</f>
        <v>164.37348</v>
      </c>
    </row>
    <row r="462" spans="1:8">
      <c r="A462" s="12" t="s">
        <v>1003</v>
      </c>
      <c r="B462" s="40">
        <v>0.80810000000000004</v>
      </c>
      <c r="C462" s="9" t="s">
        <v>1032</v>
      </c>
      <c r="D462" s="10">
        <f t="shared" si="40"/>
        <v>756.63560700000005</v>
      </c>
      <c r="E462" s="10">
        <f t="shared" si="41"/>
        <v>1225.5573015</v>
      </c>
      <c r="F462" s="10">
        <f t="shared" si="42"/>
        <v>915.54951600000004</v>
      </c>
      <c r="G462" s="10">
        <f t="shared" si="43"/>
        <v>2225.9880720000001</v>
      </c>
      <c r="H462" s="10">
        <f t="shared" si="44"/>
        <v>152.69404500000002</v>
      </c>
    </row>
    <row r="463" spans="1:8">
      <c r="A463" s="12" t="s">
        <v>1005</v>
      </c>
      <c r="B463" s="40">
        <v>1.3070999999999999</v>
      </c>
      <c r="C463" s="9" t="s">
        <v>1032</v>
      </c>
      <c r="D463" s="10">
        <f t="shared" si="40"/>
        <v>965.45213699999999</v>
      </c>
      <c r="E463" s="10">
        <f t="shared" si="41"/>
        <v>1563.7869865000002</v>
      </c>
      <c r="F463" s="10">
        <f t="shared" si="42"/>
        <v>1168.223156</v>
      </c>
      <c r="G463" s="10">
        <f t="shared" si="43"/>
        <v>2840.3169519999997</v>
      </c>
      <c r="H463" s="10">
        <f t="shared" si="44"/>
        <v>194.83459500000001</v>
      </c>
    </row>
    <row r="464" spans="1:8">
      <c r="A464" s="12" t="s">
        <v>1007</v>
      </c>
      <c r="B464" s="40">
        <v>0.95730000000000004</v>
      </c>
      <c r="C464" s="9" t="s">
        <v>1032</v>
      </c>
      <c r="D464" s="10">
        <f t="shared" si="40"/>
        <v>819.0713310000001</v>
      </c>
      <c r="E464" s="10">
        <f t="shared" si="41"/>
        <v>1326.6872995000001</v>
      </c>
      <c r="F464" s="10">
        <f t="shared" si="42"/>
        <v>991.09842800000001</v>
      </c>
      <c r="G464" s="10">
        <f t="shared" si="43"/>
        <v>2409.6711759999998</v>
      </c>
      <c r="H464" s="10">
        <f t="shared" si="44"/>
        <v>165.29398500000002</v>
      </c>
    </row>
  </sheetData>
  <sheetProtection algorithmName="SHA-512" hashValue="cGb8PDiPk69FtfglwKibv/QRlIOmlxKMe11alBbLAoe83lUPENYB08PJUuN8RjRHVP5M4dY70Tjpr7NBBziSig==" saltValue="imSmNePv3ZqXeVsQUXih0A==" spinCount="100000" sheet="1" selectLockedCells="1" sort="0" autoFilter="0" selectUnlockedCells="1"/>
  <mergeCells count="2">
    <mergeCell ref="A2:H2"/>
    <mergeCell ref="A1:H1"/>
  </mergeCells>
  <pageMargins left="0.7" right="0.7" top="0.75" bottom="0.75" header="0.3" footer="0.3"/>
  <pageSetup scale="7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yracuseOfficeCustomData>{"createMode":"plain_doc","forceRefresh":"0"}</SyracuseOfficeCustom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4A851509D7F0C4ABA6D37CC4FB1DF63" ma:contentTypeVersion="15" ma:contentTypeDescription="Create a new document." ma:contentTypeScope="" ma:versionID="99cee5afe933632db9a59ad40a983a53">
  <xsd:schema xmlns:xsd="http://www.w3.org/2001/XMLSchema" xmlns:xs="http://www.w3.org/2001/XMLSchema" xmlns:p="http://schemas.microsoft.com/office/2006/metadata/properties" xmlns:ns1="http://schemas.microsoft.com/sharepoint/v3" xmlns:ns3="42759b8e-0c1e-40da-999a-a00b260fae46" xmlns:ns4="25988f71-cdb5-432c-87dc-b685dc7bce20" targetNamespace="http://schemas.microsoft.com/office/2006/metadata/properties" ma:root="true" ma:fieldsID="2c519f02110d97155338a05ac7df6cf1" ns1:_="" ns3:_="" ns4:_="">
    <xsd:import namespace="http://schemas.microsoft.com/sharepoint/v3"/>
    <xsd:import namespace="42759b8e-0c1e-40da-999a-a00b260fae46"/>
    <xsd:import namespace="25988f71-cdb5-432c-87dc-b685dc7bce2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759b8e-0c1e-40da-999a-a00b260fae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988f71-cdb5-432c-87dc-b685dc7bce2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A1C2B-9023-4014-A7F1-08E597F032AD}">
  <ds:schemaRefs/>
</ds:datastoreItem>
</file>

<file path=customXml/itemProps2.xml><?xml version="1.0" encoding="utf-8"?>
<ds:datastoreItem xmlns:ds="http://schemas.openxmlformats.org/officeDocument/2006/customXml" ds:itemID="{691C46CF-81D1-4667-A1A2-7D3614E2D710}">
  <ds:schemaRefs>
    <ds:schemaRef ds:uri="http://schemas.microsoft.com/sharepoint/v3/contenttype/forms"/>
  </ds:schemaRefs>
</ds:datastoreItem>
</file>

<file path=customXml/itemProps3.xml><?xml version="1.0" encoding="utf-8"?>
<ds:datastoreItem xmlns:ds="http://schemas.openxmlformats.org/officeDocument/2006/customXml" ds:itemID="{43055D56-D0CE-4203-AABA-4178D23250A1}">
  <ds:schemaRefs>
    <ds:schemaRef ds:uri="http://schemas.microsoft.com/office/2006/documentManagement/types"/>
    <ds:schemaRef ds:uri="http://purl.org/dc/elements/1.1/"/>
    <ds:schemaRef ds:uri="http://www.w3.org/XML/1998/namespace"/>
    <ds:schemaRef ds:uri="http://schemas.openxmlformats.org/package/2006/metadata/core-properties"/>
    <ds:schemaRef ds:uri="42759b8e-0c1e-40da-999a-a00b260fae46"/>
    <ds:schemaRef ds:uri="http://schemas.microsoft.com/office/2006/metadata/properties"/>
    <ds:schemaRef ds:uri="http://schemas.microsoft.com/office/infopath/2007/PartnerControls"/>
    <ds:schemaRef ds:uri="http://purl.org/dc/terms/"/>
    <ds:schemaRef ds:uri="http://schemas.microsoft.com/sharepoint/v3"/>
    <ds:schemaRef ds:uri="25988f71-cdb5-432c-87dc-b685dc7bce20"/>
    <ds:schemaRef ds:uri="http://purl.org/dc/dcmitype/"/>
  </ds:schemaRefs>
</ds:datastoreItem>
</file>

<file path=customXml/itemProps4.xml><?xml version="1.0" encoding="utf-8"?>
<ds:datastoreItem xmlns:ds="http://schemas.openxmlformats.org/officeDocument/2006/customXml" ds:itemID="{6243BDA3-94C4-45A7-99D7-CAD79FA8C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759b8e-0c1e-40da-999a-a00b260fae46"/>
    <ds:schemaRef ds:uri="25988f71-cdb5-432c-87dc-b685dc7bc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MPFS</vt:lpstr>
      <vt:lpstr>HOPPS</vt:lpstr>
      <vt:lpstr>ASC</vt:lpstr>
      <vt:lpstr>ASC!Print_Area</vt:lpstr>
      <vt:lpstr>HOPPS!Print_Area</vt:lpstr>
      <vt:lpstr>MPFS!Print_Area</vt:lpstr>
      <vt:lpstr>ASC!Print_Titles</vt:lpstr>
      <vt:lpstr>HOPPS!Print_Titles</vt:lpstr>
      <vt:lpstr>MPFS!Print_Titles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Brandy Craig</cp:lastModifiedBy>
  <cp:lastPrinted>2019-07-23T20:48:48Z</cp:lastPrinted>
  <dcterms:created xsi:type="dcterms:W3CDTF">2018-01-18T15:46:31Z</dcterms:created>
  <dcterms:modified xsi:type="dcterms:W3CDTF">2020-03-10T18:30:36Z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0x010100D4A851509D7F0C4ABA6D37CC4FB1DF63</vt:lpwstr>
  </property>
</Properties>
</file>